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19440" windowHeight="113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9" i="1" l="1"/>
  <c r="G19" i="1"/>
  <c r="M19" i="1"/>
  <c r="T19" i="1" l="1"/>
  <c r="O17" i="1"/>
  <c r="O16" i="1"/>
  <c r="O15" i="1"/>
  <c r="O14" i="1"/>
  <c r="O13" i="1"/>
  <c r="O12" i="1"/>
  <c r="O11" i="1"/>
  <c r="O10" i="1"/>
  <c r="O9" i="1"/>
  <c r="O8" i="1"/>
  <c r="O20" i="1" s="1"/>
  <c r="O7" i="1"/>
  <c r="M17" i="1"/>
  <c r="M16" i="1"/>
  <c r="M15" i="1"/>
  <c r="M14" i="1"/>
  <c r="M13" i="1"/>
  <c r="M12" i="1"/>
  <c r="M11" i="1"/>
  <c r="M10" i="1"/>
  <c r="M9" i="1"/>
  <c r="M8" i="1"/>
  <c r="M7" i="1"/>
  <c r="K17" i="1"/>
  <c r="K16" i="1"/>
  <c r="K15" i="1"/>
  <c r="K14" i="1"/>
  <c r="K13" i="1"/>
  <c r="K12" i="1"/>
  <c r="K11" i="1"/>
  <c r="K10" i="1"/>
  <c r="K9" i="1"/>
  <c r="K8" i="1"/>
  <c r="K7" i="1"/>
  <c r="I17" i="1"/>
  <c r="I16" i="1"/>
  <c r="I15" i="1"/>
  <c r="I14" i="1"/>
  <c r="I13" i="1"/>
  <c r="I12" i="1"/>
  <c r="I11" i="1"/>
  <c r="I10" i="1"/>
  <c r="I9" i="1"/>
  <c r="I8" i="1"/>
  <c r="I7" i="1"/>
  <c r="G17" i="1"/>
  <c r="G16" i="1"/>
  <c r="G15" i="1"/>
  <c r="G14" i="1"/>
  <c r="G13" i="1"/>
  <c r="G12" i="1"/>
  <c r="G11" i="1"/>
  <c r="G10" i="1"/>
  <c r="G9" i="1"/>
  <c r="G8" i="1"/>
  <c r="G7" i="1"/>
  <c r="E17" i="1"/>
  <c r="T17" i="1" s="1"/>
  <c r="E16" i="1"/>
  <c r="E15" i="1"/>
  <c r="T15" i="1" s="1"/>
  <c r="E14" i="1"/>
  <c r="E13" i="1"/>
  <c r="T13" i="1" s="1"/>
  <c r="E12" i="1"/>
  <c r="E11" i="1"/>
  <c r="T11" i="1" s="1"/>
  <c r="E10" i="1"/>
  <c r="E9" i="1"/>
  <c r="T9" i="1" s="1"/>
  <c r="E8" i="1"/>
  <c r="E7" i="1"/>
  <c r="T7" i="1" s="1"/>
  <c r="T8" i="1" l="1"/>
  <c r="T10" i="1"/>
  <c r="T12" i="1"/>
  <c r="T14" i="1"/>
  <c r="T16" i="1"/>
  <c r="I20" i="1"/>
  <c r="M20" i="1"/>
  <c r="E20" i="1"/>
  <c r="K20" i="1"/>
  <c r="G20" i="1"/>
  <c r="T20" i="1"/>
</calcChain>
</file>

<file path=xl/sharedStrings.xml><?xml version="1.0" encoding="utf-8"?>
<sst xmlns="http://schemas.openxmlformats.org/spreadsheetml/2006/main" count="45" uniqueCount="33">
  <si>
    <t xml:space="preserve">ПРОГРАММА - "Формирование современной городской среды" 
</t>
  </si>
  <si>
    <t>№ пп</t>
  </si>
  <si>
    <t>Адрес</t>
  </si>
  <si>
    <t>общая S, участка, м2</t>
  </si>
  <si>
    <t xml:space="preserve">Дворовой проезд,  м2 </t>
  </si>
  <si>
    <t>S под автомоб. Парковки</t>
  </si>
  <si>
    <t>Общее кол. Скамеек</t>
  </si>
  <si>
    <t>Общее кол. Урн</t>
  </si>
  <si>
    <t xml:space="preserve">       а. Хакуринохабль</t>
  </si>
  <si>
    <t>ул. Шовгенова, 16,18,20</t>
  </si>
  <si>
    <t>ул. Шовгенова, 19,21</t>
  </si>
  <si>
    <t>ул. Тургенева, 8</t>
  </si>
  <si>
    <t>ул. Тургенева, 37</t>
  </si>
  <si>
    <t>ул. Краснооктябрьская, 118</t>
  </si>
  <si>
    <t>ул. Шагужева, 43</t>
  </si>
  <si>
    <t>ул. Л.Н.Коблевой, 22</t>
  </si>
  <si>
    <t>ул. Курганная, 1</t>
  </si>
  <si>
    <t>Парк им. М.Шовгенова</t>
  </si>
  <si>
    <t>Площадь им.Ленина</t>
  </si>
  <si>
    <t>стоимость СМР, тыс.руб.</t>
  </si>
  <si>
    <t xml:space="preserve"> </t>
  </si>
  <si>
    <t>ИТОГО</t>
  </si>
  <si>
    <t>стоимость всего, тыс.руб.</t>
  </si>
  <si>
    <t>ул. Шовгенова, 23</t>
  </si>
  <si>
    <t>количество  детск. и спортивных площадок</t>
  </si>
  <si>
    <t>Освещение прид. тер. Шт</t>
  </si>
  <si>
    <t xml:space="preserve">  к программе</t>
  </si>
  <si>
    <t xml:space="preserve">Адресный перечень и расчет стоимости благоустройства  дворовых и общественных территорий в муниципальных образованиях Шовгеновского района </t>
  </si>
  <si>
    <r>
      <rPr>
        <b/>
        <sz val="11"/>
        <rFont val="Calibri"/>
        <family val="2"/>
        <charset val="204"/>
        <scheme val="minor"/>
      </rPr>
      <t>а. Мамхег</t>
    </r>
    <r>
      <rPr>
        <sz val="11"/>
        <rFont val="Calibri"/>
        <family val="2"/>
        <charset val="204"/>
        <scheme val="minor"/>
      </rPr>
      <t xml:space="preserve"> </t>
    </r>
  </si>
  <si>
    <t>ул. Советская,81</t>
  </si>
  <si>
    <t xml:space="preserve"> Площадка для сбора ТКО, шт</t>
  </si>
  <si>
    <t>контейнеры для сбора ТКО, шт.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</si>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</sst>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justify" vertical="top"/>
    </xf>
    <xf numFmtId="0" fontId="1" fillId="0" borderId="1" xfId="0" applyFont="1" applyBorder="1" applyAlignment="1">
      <alignment horizontal="justify" vertical="top"/>
    </xf>
    <xf numFmtId="0" fontId="3" fillId="0" borderId="0" xfId="0" applyFont="1" applyAlignment="1">
      <alignment horizontal="justify" vertical="top"/>
    </xf>
    <xf numFmtId="0" fontId="0" fillId="0" borderId="4" xfId="0" applyFont="1" applyBorder="1" applyAlignment="1">
      <alignment horizontal="justify" vertical="top"/>
    </xf>
    <xf numFmtId="0" fontId="3" fillId="0" borderId="4" xfId="0" applyFont="1" applyBorder="1" applyAlignment="1">
      <alignment horizontal="justify" vertical="top"/>
    </xf>
    <xf numFmtId="2" fontId="0" fillId="0" borderId="0" xfId="0" applyNumberFormat="1"/>
    <xf numFmtId="0" fontId="0" fillId="0" borderId="5" xfId="0" applyBorder="1" applyAlignment="1">
      <alignment horizontal="justify" vertical="top"/>
    </xf>
    <xf numFmtId="2" fontId="4" fillId="0" borderId="6" xfId="0" applyNumberFormat="1" applyFont="1" applyBorder="1" applyAlignment="1">
      <alignment horizontal="justify" vertical="top"/>
    </xf>
    <xf numFmtId="0" fontId="6" fillId="0" borderId="1" xfId="0" applyFont="1" applyBorder="1" applyAlignment="1">
      <alignment horizontal="justify" vertical="top"/>
    </xf>
    <xf numFmtId="1" fontId="0" fillId="0" borderId="1" xfId="0" applyNumberFormat="1" applyBorder="1" applyAlignment="1">
      <alignment horizontal="justify" vertical="top"/>
    </xf>
    <xf numFmtId="1" fontId="0" fillId="0" borderId="1" xfId="0" applyNumberFormat="1" applyBorder="1"/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tabSelected="1" workbookViewId="0">
      <selection activeCell="A18" sqref="A18:XFD18"/>
    </sheetView>
  </sheetViews>
  <sheetFormatPr defaultRowHeight="15" x14ac:dyDescent="0.25"/>
  <cols>
    <col min="1" max="1" width="4.140625" customWidth="1"/>
    <col min="2" max="2" width="25.42578125" customWidth="1"/>
    <col min="3" max="3" width="6.5703125" customWidth="1"/>
    <col min="4" max="4" width="6" customWidth="1"/>
    <col min="5" max="5" width="7" customWidth="1"/>
    <col min="6" max="6" width="6.85546875" customWidth="1"/>
    <col min="7" max="7" width="7" customWidth="1"/>
    <col min="8" max="8" width="7.85546875" customWidth="1"/>
    <col min="9" max="9" width="6.5703125" customWidth="1"/>
    <col min="10" max="10" width="5.85546875" customWidth="1"/>
    <col min="11" max="11" width="7.7109375" customWidth="1"/>
    <col min="12" max="13" width="6.85546875" customWidth="1"/>
    <col min="14" max="14" width="7.7109375" customWidth="1"/>
    <col min="15" max="19" width="8.5703125" customWidth="1"/>
    <col min="20" max="20" width="10.140625" customWidth="1"/>
  </cols>
  <sheetData>
    <row r="1" spans="1:20" x14ac:dyDescent="0.25">
      <c r="M1" t="s">
        <v>32</v>
      </c>
    </row>
    <row r="2" spans="1:20" x14ac:dyDescent="0.25">
      <c r="M2" t="s">
        <v>26</v>
      </c>
    </row>
    <row r="3" spans="1:20" ht="15" customHeight="1" x14ac:dyDescent="0.25">
      <c r="A3" s="15" t="s">
        <v>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0" x14ac:dyDescent="0.25">
      <c r="A4" s="16" t="s">
        <v>27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</row>
    <row r="5" spans="1:20" ht="69.75" customHeight="1" x14ac:dyDescent="0.25">
      <c r="A5" s="5" t="s">
        <v>1</v>
      </c>
      <c r="B5" s="6" t="s">
        <v>2</v>
      </c>
      <c r="C5" s="6" t="s">
        <v>3</v>
      </c>
      <c r="D5" s="6" t="s">
        <v>4</v>
      </c>
      <c r="E5" s="6" t="s">
        <v>19</v>
      </c>
      <c r="F5" s="5" t="s">
        <v>5</v>
      </c>
      <c r="G5" s="4" t="s">
        <v>19</v>
      </c>
      <c r="H5" s="5" t="s">
        <v>24</v>
      </c>
      <c r="I5" s="4" t="s">
        <v>19</v>
      </c>
      <c r="J5" s="5" t="s">
        <v>25</v>
      </c>
      <c r="K5" s="4" t="s">
        <v>19</v>
      </c>
      <c r="L5" s="5" t="s">
        <v>6</v>
      </c>
      <c r="M5" s="6" t="s">
        <v>19</v>
      </c>
      <c r="N5" s="5" t="s">
        <v>7</v>
      </c>
      <c r="O5" s="6" t="s">
        <v>19</v>
      </c>
      <c r="P5" s="6" t="s">
        <v>30</v>
      </c>
      <c r="Q5" s="6" t="s">
        <v>19</v>
      </c>
      <c r="R5" s="6" t="s">
        <v>31</v>
      </c>
      <c r="S5" s="6" t="s">
        <v>19</v>
      </c>
      <c r="T5" s="6" t="s">
        <v>22</v>
      </c>
    </row>
    <row r="6" spans="1:20" x14ac:dyDescent="0.25">
      <c r="A6" s="13" t="s">
        <v>8</v>
      </c>
      <c r="B6" s="14"/>
      <c r="C6" s="2"/>
      <c r="D6" s="2"/>
      <c r="E6" s="2"/>
      <c r="F6" s="2"/>
      <c r="G6" s="2"/>
      <c r="H6" s="2"/>
      <c r="I6" s="2"/>
      <c r="J6" s="2"/>
      <c r="K6" s="2"/>
      <c r="L6" s="2"/>
      <c r="M6" s="1"/>
      <c r="N6" s="1"/>
      <c r="O6" s="1"/>
      <c r="P6" s="1"/>
      <c r="Q6" s="1"/>
      <c r="R6" s="1"/>
      <c r="S6" s="1"/>
      <c r="T6" s="1"/>
    </row>
    <row r="7" spans="1:20" x14ac:dyDescent="0.25">
      <c r="A7" s="10">
        <v>1</v>
      </c>
      <c r="B7" s="10" t="s">
        <v>9</v>
      </c>
      <c r="C7" s="2">
        <v>8000</v>
      </c>
      <c r="D7" s="2">
        <v>500</v>
      </c>
      <c r="E7" s="2">
        <f>D7*516/100</f>
        <v>2580</v>
      </c>
      <c r="F7" s="2">
        <v>300</v>
      </c>
      <c r="G7" s="2">
        <f>F7*516/100</f>
        <v>1548</v>
      </c>
      <c r="H7" s="2">
        <v>1</v>
      </c>
      <c r="I7" s="2">
        <f>H7*230</f>
        <v>230</v>
      </c>
      <c r="J7" s="2">
        <v>4</v>
      </c>
      <c r="K7" s="2">
        <f>J7*10.2</f>
        <v>40.799999999999997</v>
      </c>
      <c r="L7" s="2">
        <v>9</v>
      </c>
      <c r="M7" s="1">
        <f>L7*14.5</f>
        <v>130.5</v>
      </c>
      <c r="N7" s="1">
        <v>3</v>
      </c>
      <c r="O7" s="1">
        <f>N7*5.59</f>
        <v>16.77</v>
      </c>
      <c r="P7" s="1">
        <v>1</v>
      </c>
      <c r="Q7" s="1">
        <v>20</v>
      </c>
      <c r="R7" s="1">
        <v>4</v>
      </c>
      <c r="S7" s="1">
        <v>32</v>
      </c>
      <c r="T7" s="1">
        <f xml:space="preserve"> E7+G7+I7+K7+M7+O7+Q7+S7</f>
        <v>4598.0700000000006</v>
      </c>
    </row>
    <row r="8" spans="1:20" x14ac:dyDescent="0.25">
      <c r="A8" s="10">
        <v>2</v>
      </c>
      <c r="B8" s="10" t="s">
        <v>10</v>
      </c>
      <c r="C8" s="2">
        <v>5000</v>
      </c>
      <c r="D8" s="2">
        <v>200</v>
      </c>
      <c r="E8" s="2">
        <f t="shared" ref="E8:E17" si="0">D8*516/100</f>
        <v>1032</v>
      </c>
      <c r="F8" s="2">
        <v>300</v>
      </c>
      <c r="G8" s="2">
        <f t="shared" ref="G8:G17" si="1">F8*516/100</f>
        <v>1548</v>
      </c>
      <c r="H8" s="2">
        <v>1</v>
      </c>
      <c r="I8" s="2">
        <f t="shared" ref="I8:I17" si="2">H8*230</f>
        <v>230</v>
      </c>
      <c r="J8" s="2">
        <v>2</v>
      </c>
      <c r="K8" s="2">
        <f t="shared" ref="K8:K17" si="3">J8*10.2</f>
        <v>20.399999999999999</v>
      </c>
      <c r="L8" s="2">
        <v>3</v>
      </c>
      <c r="M8" s="1">
        <f t="shared" ref="M8:M17" si="4">L8*14.5</f>
        <v>43.5</v>
      </c>
      <c r="N8" s="1">
        <v>2</v>
      </c>
      <c r="O8" s="1">
        <f t="shared" ref="O8:O17" si="5">N8*5.59</f>
        <v>11.18</v>
      </c>
      <c r="P8" s="1">
        <v>1</v>
      </c>
      <c r="Q8" s="1">
        <v>20</v>
      </c>
      <c r="R8" s="1">
        <v>3</v>
      </c>
      <c r="S8" s="1">
        <v>24</v>
      </c>
      <c r="T8" s="1">
        <f t="shared" ref="T8:T17" si="6" xml:space="preserve"> E8+G8+I8+K8+M8+O8+Q8+S8</f>
        <v>2929.08</v>
      </c>
    </row>
    <row r="9" spans="1:20" x14ac:dyDescent="0.25">
      <c r="A9" s="10">
        <v>3</v>
      </c>
      <c r="B9" s="10" t="s">
        <v>23</v>
      </c>
      <c r="C9" s="2">
        <v>2200</v>
      </c>
      <c r="D9" s="2">
        <v>200</v>
      </c>
      <c r="E9" s="2">
        <f t="shared" si="0"/>
        <v>1032</v>
      </c>
      <c r="F9" s="2">
        <v>100</v>
      </c>
      <c r="G9" s="2">
        <f t="shared" si="1"/>
        <v>516</v>
      </c>
      <c r="H9" s="2">
        <v>1</v>
      </c>
      <c r="I9" s="2">
        <f t="shared" si="2"/>
        <v>230</v>
      </c>
      <c r="J9" s="2">
        <v>2</v>
      </c>
      <c r="K9" s="2">
        <f t="shared" si="3"/>
        <v>20.399999999999999</v>
      </c>
      <c r="L9" s="2">
        <v>3</v>
      </c>
      <c r="M9" s="1">
        <f t="shared" si="4"/>
        <v>43.5</v>
      </c>
      <c r="N9" s="1">
        <v>1</v>
      </c>
      <c r="O9" s="1">
        <f t="shared" si="5"/>
        <v>5.59</v>
      </c>
      <c r="P9" s="1">
        <v>1</v>
      </c>
      <c r="Q9" s="1">
        <v>20</v>
      </c>
      <c r="R9" s="1">
        <v>3</v>
      </c>
      <c r="S9" s="1">
        <v>24</v>
      </c>
      <c r="T9" s="1">
        <f t="shared" si="6"/>
        <v>1891.49</v>
      </c>
    </row>
    <row r="10" spans="1:20" x14ac:dyDescent="0.25">
      <c r="A10" s="10">
        <v>4</v>
      </c>
      <c r="B10" s="10" t="s">
        <v>11</v>
      </c>
      <c r="C10" s="2">
        <v>3200</v>
      </c>
      <c r="D10" s="2">
        <v>500</v>
      </c>
      <c r="E10" s="2">
        <f t="shared" si="0"/>
        <v>2580</v>
      </c>
      <c r="F10" s="2">
        <v>150</v>
      </c>
      <c r="G10" s="2">
        <f t="shared" si="1"/>
        <v>774</v>
      </c>
      <c r="H10" s="2">
        <v>1</v>
      </c>
      <c r="I10" s="2">
        <f t="shared" si="2"/>
        <v>230</v>
      </c>
      <c r="J10" s="2">
        <v>2</v>
      </c>
      <c r="K10" s="2">
        <f t="shared" si="3"/>
        <v>20.399999999999999</v>
      </c>
      <c r="L10" s="2">
        <v>3</v>
      </c>
      <c r="M10" s="1">
        <f t="shared" si="4"/>
        <v>43.5</v>
      </c>
      <c r="N10" s="1">
        <v>1</v>
      </c>
      <c r="O10" s="1">
        <f t="shared" si="5"/>
        <v>5.59</v>
      </c>
      <c r="P10" s="1">
        <v>1</v>
      </c>
      <c r="Q10" s="1">
        <v>20</v>
      </c>
      <c r="R10" s="1">
        <v>3</v>
      </c>
      <c r="S10" s="1">
        <v>24</v>
      </c>
      <c r="T10" s="1">
        <f t="shared" si="6"/>
        <v>3697.4900000000002</v>
      </c>
    </row>
    <row r="11" spans="1:20" x14ac:dyDescent="0.25">
      <c r="A11" s="10">
        <v>5</v>
      </c>
      <c r="B11" s="10" t="s">
        <v>12</v>
      </c>
      <c r="C11" s="2">
        <v>2000</v>
      </c>
      <c r="D11" s="2">
        <v>150</v>
      </c>
      <c r="E11" s="2">
        <f t="shared" si="0"/>
        <v>774</v>
      </c>
      <c r="F11" s="2">
        <v>100</v>
      </c>
      <c r="G11" s="2">
        <f t="shared" si="1"/>
        <v>516</v>
      </c>
      <c r="H11" s="2">
        <v>1</v>
      </c>
      <c r="I11" s="2">
        <f t="shared" si="2"/>
        <v>230</v>
      </c>
      <c r="J11" s="2">
        <v>2</v>
      </c>
      <c r="K11" s="2">
        <f t="shared" si="3"/>
        <v>20.399999999999999</v>
      </c>
      <c r="L11" s="2">
        <v>3</v>
      </c>
      <c r="M11" s="1">
        <f t="shared" si="4"/>
        <v>43.5</v>
      </c>
      <c r="N11" s="1">
        <v>1</v>
      </c>
      <c r="O11" s="1">
        <f t="shared" si="5"/>
        <v>5.59</v>
      </c>
      <c r="P11" s="1">
        <v>1</v>
      </c>
      <c r="Q11" s="1">
        <v>20</v>
      </c>
      <c r="R11" s="1">
        <v>3</v>
      </c>
      <c r="S11" s="1">
        <v>24</v>
      </c>
      <c r="T11" s="1">
        <f t="shared" si="6"/>
        <v>1633.49</v>
      </c>
    </row>
    <row r="12" spans="1:20" ht="30" x14ac:dyDescent="0.25">
      <c r="A12" s="10">
        <v>6</v>
      </c>
      <c r="B12" s="10" t="s">
        <v>13</v>
      </c>
      <c r="C12" s="2">
        <v>4100</v>
      </c>
      <c r="D12" s="2">
        <v>500</v>
      </c>
      <c r="E12" s="2">
        <f t="shared" si="0"/>
        <v>2580</v>
      </c>
      <c r="F12" s="2">
        <v>200</v>
      </c>
      <c r="G12" s="2">
        <f t="shared" si="1"/>
        <v>1032</v>
      </c>
      <c r="H12" s="2">
        <v>1</v>
      </c>
      <c r="I12" s="2">
        <f t="shared" si="2"/>
        <v>230</v>
      </c>
      <c r="J12" s="2">
        <v>2</v>
      </c>
      <c r="K12" s="2">
        <f t="shared" si="3"/>
        <v>20.399999999999999</v>
      </c>
      <c r="L12" s="2">
        <v>4</v>
      </c>
      <c r="M12" s="1">
        <f t="shared" si="4"/>
        <v>58</v>
      </c>
      <c r="N12" s="1">
        <v>2</v>
      </c>
      <c r="O12" s="1">
        <f t="shared" si="5"/>
        <v>11.18</v>
      </c>
      <c r="P12" s="1">
        <v>1</v>
      </c>
      <c r="Q12" s="1">
        <v>20</v>
      </c>
      <c r="R12" s="1">
        <v>3</v>
      </c>
      <c r="S12" s="1">
        <v>24</v>
      </c>
      <c r="T12" s="1">
        <f t="shared" si="6"/>
        <v>3975.58</v>
      </c>
    </row>
    <row r="13" spans="1:20" x14ac:dyDescent="0.25">
      <c r="A13" s="10">
        <v>7</v>
      </c>
      <c r="B13" s="10" t="s">
        <v>14</v>
      </c>
      <c r="C13" s="2">
        <v>1000</v>
      </c>
      <c r="D13" s="2">
        <v>150</v>
      </c>
      <c r="E13" s="2">
        <f t="shared" si="0"/>
        <v>774</v>
      </c>
      <c r="F13" s="2">
        <v>100</v>
      </c>
      <c r="G13" s="2">
        <f t="shared" si="1"/>
        <v>516</v>
      </c>
      <c r="H13" s="2"/>
      <c r="I13" s="2">
        <f t="shared" si="2"/>
        <v>0</v>
      </c>
      <c r="J13" s="2">
        <v>1</v>
      </c>
      <c r="K13" s="2">
        <f t="shared" si="3"/>
        <v>10.199999999999999</v>
      </c>
      <c r="L13" s="2">
        <v>2</v>
      </c>
      <c r="M13" s="1">
        <f t="shared" si="4"/>
        <v>29</v>
      </c>
      <c r="N13" s="1">
        <v>1</v>
      </c>
      <c r="O13" s="1">
        <f t="shared" si="5"/>
        <v>5.59</v>
      </c>
      <c r="P13" s="1">
        <v>1</v>
      </c>
      <c r="Q13" s="1">
        <v>20</v>
      </c>
      <c r="R13" s="1">
        <v>3</v>
      </c>
      <c r="S13" s="1">
        <v>24</v>
      </c>
      <c r="T13" s="1">
        <f t="shared" si="6"/>
        <v>1378.79</v>
      </c>
    </row>
    <row r="14" spans="1:20" x14ac:dyDescent="0.25">
      <c r="A14" s="10">
        <v>8</v>
      </c>
      <c r="B14" s="10" t="s">
        <v>15</v>
      </c>
      <c r="C14" s="2">
        <v>4400</v>
      </c>
      <c r="D14" s="2">
        <v>500</v>
      </c>
      <c r="E14" s="2">
        <f t="shared" si="0"/>
        <v>2580</v>
      </c>
      <c r="F14" s="2">
        <v>150</v>
      </c>
      <c r="G14" s="2">
        <f t="shared" si="1"/>
        <v>774</v>
      </c>
      <c r="H14" s="2">
        <v>1</v>
      </c>
      <c r="I14" s="2">
        <f t="shared" si="2"/>
        <v>230</v>
      </c>
      <c r="J14" s="2">
        <v>2</v>
      </c>
      <c r="K14" s="2">
        <f t="shared" si="3"/>
        <v>20.399999999999999</v>
      </c>
      <c r="L14" s="2">
        <v>3</v>
      </c>
      <c r="M14" s="1">
        <f t="shared" si="4"/>
        <v>43.5</v>
      </c>
      <c r="N14" s="1">
        <v>1</v>
      </c>
      <c r="O14" s="1">
        <f t="shared" si="5"/>
        <v>5.59</v>
      </c>
      <c r="P14" s="1">
        <v>1</v>
      </c>
      <c r="Q14" s="1">
        <v>20</v>
      </c>
      <c r="R14" s="1">
        <v>3</v>
      </c>
      <c r="S14" s="1">
        <v>24</v>
      </c>
      <c r="T14" s="1">
        <f t="shared" si="6"/>
        <v>3697.4900000000002</v>
      </c>
    </row>
    <row r="15" spans="1:20" x14ac:dyDescent="0.25">
      <c r="A15" s="10">
        <v>9</v>
      </c>
      <c r="B15" s="10" t="s">
        <v>16</v>
      </c>
      <c r="C15" s="2">
        <v>1400</v>
      </c>
      <c r="D15" s="2">
        <v>150</v>
      </c>
      <c r="E15" s="2">
        <f t="shared" si="0"/>
        <v>774</v>
      </c>
      <c r="F15" s="2">
        <v>100</v>
      </c>
      <c r="G15" s="2">
        <f t="shared" si="1"/>
        <v>516</v>
      </c>
      <c r="H15" s="2"/>
      <c r="I15" s="2">
        <f t="shared" si="2"/>
        <v>0</v>
      </c>
      <c r="J15" s="2">
        <v>1</v>
      </c>
      <c r="K15" s="2">
        <f t="shared" si="3"/>
        <v>10.199999999999999</v>
      </c>
      <c r="L15" s="2">
        <v>3</v>
      </c>
      <c r="M15" s="1">
        <f t="shared" si="4"/>
        <v>43.5</v>
      </c>
      <c r="N15" s="1"/>
      <c r="O15" s="1">
        <f t="shared" si="5"/>
        <v>0</v>
      </c>
      <c r="P15" s="1">
        <v>1</v>
      </c>
      <c r="Q15" s="1">
        <v>20</v>
      </c>
      <c r="R15" s="1">
        <v>3</v>
      </c>
      <c r="S15" s="1">
        <v>24</v>
      </c>
      <c r="T15" s="1">
        <f t="shared" si="6"/>
        <v>1387.7</v>
      </c>
    </row>
    <row r="16" spans="1:20" x14ac:dyDescent="0.25">
      <c r="A16" s="10">
        <v>10</v>
      </c>
      <c r="B16" s="10" t="s">
        <v>17</v>
      </c>
      <c r="C16" s="2">
        <v>5200</v>
      </c>
      <c r="D16" s="2">
        <v>500</v>
      </c>
      <c r="E16" s="2">
        <f t="shared" si="0"/>
        <v>2580</v>
      </c>
      <c r="F16" s="2"/>
      <c r="G16" s="2">
        <f t="shared" si="1"/>
        <v>0</v>
      </c>
      <c r="H16" s="2">
        <v>3</v>
      </c>
      <c r="I16" s="2">
        <f t="shared" si="2"/>
        <v>690</v>
      </c>
      <c r="J16" s="2">
        <v>9</v>
      </c>
      <c r="K16" s="2">
        <f t="shared" si="3"/>
        <v>91.8</v>
      </c>
      <c r="L16" s="2">
        <v>12</v>
      </c>
      <c r="M16" s="1">
        <f t="shared" si="4"/>
        <v>174</v>
      </c>
      <c r="N16" s="1">
        <v>5</v>
      </c>
      <c r="O16" s="1">
        <f t="shared" si="5"/>
        <v>27.95</v>
      </c>
      <c r="P16" s="1"/>
      <c r="Q16" s="1"/>
      <c r="R16" s="1"/>
      <c r="S16" s="1"/>
      <c r="T16" s="1">
        <f t="shared" si="6"/>
        <v>3563.75</v>
      </c>
    </row>
    <row r="17" spans="1:22" x14ac:dyDescent="0.25">
      <c r="A17" s="10">
        <v>11</v>
      </c>
      <c r="B17" s="10" t="s">
        <v>18</v>
      </c>
      <c r="C17" s="2">
        <v>7000</v>
      </c>
      <c r="D17" s="2">
        <v>2000</v>
      </c>
      <c r="E17" s="2">
        <f t="shared" si="0"/>
        <v>10320</v>
      </c>
      <c r="F17" s="2">
        <v>5000</v>
      </c>
      <c r="G17" s="2">
        <f t="shared" si="1"/>
        <v>25800</v>
      </c>
      <c r="H17" s="2"/>
      <c r="I17" s="2">
        <f t="shared" si="2"/>
        <v>0</v>
      </c>
      <c r="J17" s="2">
        <v>4</v>
      </c>
      <c r="K17" s="2">
        <f t="shared" si="3"/>
        <v>40.799999999999997</v>
      </c>
      <c r="L17" s="2"/>
      <c r="M17" s="1">
        <f t="shared" si="4"/>
        <v>0</v>
      </c>
      <c r="N17" s="1"/>
      <c r="O17" s="1">
        <f t="shared" si="5"/>
        <v>0</v>
      </c>
      <c r="P17" s="1"/>
      <c r="Q17" s="1"/>
      <c r="R17" s="1"/>
      <c r="S17" s="1"/>
      <c r="T17" s="1">
        <f t="shared" si="6"/>
        <v>36160.800000000003</v>
      </c>
      <c r="U17" t="s">
        <v>20</v>
      </c>
      <c r="V17" t="s">
        <v>20</v>
      </c>
    </row>
    <row r="18" spans="1:22" x14ac:dyDescent="0.25">
      <c r="A18" s="10"/>
      <c r="B18" s="10" t="s">
        <v>28</v>
      </c>
      <c r="C18" s="8"/>
      <c r="D18" s="2"/>
      <c r="E18" s="2"/>
      <c r="F18" s="2"/>
      <c r="G18" s="2"/>
      <c r="H18" s="2"/>
      <c r="I18" s="2"/>
      <c r="J18" s="2"/>
      <c r="K18" s="2"/>
      <c r="L18" s="2"/>
      <c r="M18" s="1"/>
      <c r="N18" s="1"/>
      <c r="O18" s="1"/>
      <c r="P18" s="1"/>
      <c r="Q18" s="1"/>
      <c r="R18" s="1"/>
      <c r="S18" s="1"/>
      <c r="T18" s="1"/>
    </row>
    <row r="19" spans="1:22" x14ac:dyDescent="0.25">
      <c r="A19" s="10">
        <v>13</v>
      </c>
      <c r="B19" s="10" t="s">
        <v>29</v>
      </c>
      <c r="C19" s="8">
        <v>5000</v>
      </c>
      <c r="D19" s="2">
        <v>350</v>
      </c>
      <c r="E19" s="2">
        <f>D19*516/100</f>
        <v>1806</v>
      </c>
      <c r="F19" s="2">
        <v>0</v>
      </c>
      <c r="G19" s="2">
        <f>F19*516/100</f>
        <v>0</v>
      </c>
      <c r="H19" s="2">
        <v>1</v>
      </c>
      <c r="I19" s="2">
        <v>230</v>
      </c>
      <c r="J19" s="2">
        <v>3</v>
      </c>
      <c r="K19" s="2">
        <v>30.1</v>
      </c>
      <c r="L19" s="2"/>
      <c r="M19" s="1">
        <f>L19*14.5</f>
        <v>0</v>
      </c>
      <c r="N19" s="1">
        <v>1</v>
      </c>
      <c r="O19" s="1">
        <v>5.59</v>
      </c>
      <c r="P19" s="1">
        <v>1</v>
      </c>
      <c r="Q19" s="1">
        <v>20</v>
      </c>
      <c r="R19" s="1">
        <v>3</v>
      </c>
      <c r="S19" s="1">
        <v>24</v>
      </c>
      <c r="T19" s="1">
        <f xml:space="preserve"> E19+G19+I19+K19+M19+O19+Q19+S19</f>
        <v>2115.69</v>
      </c>
    </row>
    <row r="20" spans="1:22" ht="12" customHeight="1" x14ac:dyDescent="0.25">
      <c r="A20" s="2"/>
      <c r="B20" s="3" t="s">
        <v>21</v>
      </c>
      <c r="C20" s="8"/>
      <c r="D20" s="2"/>
      <c r="E20" s="11">
        <f>SUM(E7:E19)</f>
        <v>29412</v>
      </c>
      <c r="F20" s="11"/>
      <c r="G20" s="11">
        <f>SUM(G7:G19)</f>
        <v>33540</v>
      </c>
      <c r="H20" s="11"/>
      <c r="I20" s="11">
        <f>SUM(I7:I19)</f>
        <v>2530</v>
      </c>
      <c r="J20" s="11"/>
      <c r="K20" s="11">
        <f>SUM(K7:K19)</f>
        <v>346.3</v>
      </c>
      <c r="L20" s="11"/>
      <c r="M20" s="11">
        <f>SUM(M7:M19)</f>
        <v>652.5</v>
      </c>
      <c r="N20" s="12"/>
      <c r="O20" s="11">
        <f>SUM(O7:O17)</f>
        <v>95.03</v>
      </c>
      <c r="P20" s="11"/>
      <c r="Q20" s="11"/>
      <c r="R20" s="11"/>
      <c r="S20" s="11"/>
      <c r="T20" s="11">
        <f>SUM(T7:T19)</f>
        <v>67029.420000000013</v>
      </c>
    </row>
    <row r="21" spans="1:22" x14ac:dyDescent="0.25">
      <c r="C21" s="9" t="s">
        <v>20</v>
      </c>
    </row>
    <row r="22" spans="1:22" x14ac:dyDescent="0.25">
      <c r="C22" t="s">
        <v>20</v>
      </c>
    </row>
    <row r="23" spans="1:22" x14ac:dyDescent="0.25">
      <c r="C23" s="7" t="s">
        <v>20</v>
      </c>
    </row>
    <row r="26" spans="1:22" x14ac:dyDescent="0.25">
      <c r="C26" t="s">
        <v>20</v>
      </c>
    </row>
  </sheetData>
  <mergeCells count="3">
    <mergeCell ref="A6:B6"/>
    <mergeCell ref="A3:T3"/>
    <mergeCell ref="A4:T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01</cp:lastModifiedBy>
  <cp:lastPrinted>2017-08-14T08:26:13Z</cp:lastPrinted>
  <dcterms:created xsi:type="dcterms:W3CDTF">2017-07-06T15:27:26Z</dcterms:created>
  <dcterms:modified xsi:type="dcterms:W3CDTF">2018-02-02T09:20:28Z</dcterms:modified>
</cp:coreProperties>
</file>