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32" i="1"/>
  <c r="E33" i="1"/>
  <c r="E34" i="1"/>
  <c r="E35" i="1"/>
  <c r="E36" i="1"/>
  <c r="E37" i="1"/>
  <c r="E38" i="1"/>
  <c r="E39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32" i="1"/>
  <c r="D33" i="1"/>
  <c r="D34" i="1"/>
  <c r="D35" i="1"/>
  <c r="D36" i="1"/>
  <c r="D37" i="1"/>
  <c r="D38" i="1"/>
  <c r="D39" i="1"/>
  <c r="C31" i="1"/>
  <c r="B31" i="1"/>
  <c r="B30" i="1" s="1"/>
  <c r="B29" i="1" s="1"/>
  <c r="C8" i="1"/>
  <c r="C7" i="1" s="1"/>
  <c r="B8" i="1"/>
  <c r="B7" i="1" s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42" i="1"/>
  <c r="D42" i="1"/>
  <c r="C56" i="1"/>
  <c r="B56" i="1"/>
  <c r="D31" i="1" l="1"/>
  <c r="D8" i="1"/>
  <c r="C30" i="1"/>
  <c r="C29" i="1" s="1"/>
  <c r="E29" i="1" s="1"/>
  <c r="E31" i="1"/>
  <c r="E8" i="1"/>
  <c r="D7" i="1"/>
  <c r="D56" i="1"/>
  <c r="E56" i="1"/>
  <c r="D30" i="1" l="1"/>
  <c r="D29" i="1"/>
  <c r="C40" i="1"/>
  <c r="E30" i="1"/>
  <c r="E7" i="1"/>
  <c r="B40" i="1"/>
  <c r="B57" i="1" s="1"/>
  <c r="C57" i="1" l="1"/>
  <c r="E57" i="1" s="1"/>
  <c r="E40" i="1"/>
  <c r="D40" i="1"/>
</calcChain>
</file>

<file path=xl/sharedStrings.xml><?xml version="1.0" encoding="utf-8"?>
<sst xmlns="http://schemas.openxmlformats.org/spreadsheetml/2006/main" count="60" uniqueCount="60">
  <si>
    <t>Отчет об исполнении консолидированного бюджета</t>
  </si>
  <si>
    <t>(в тысячах рублей)</t>
  </si>
  <si>
    <t>Наименование показателя</t>
  </si>
  <si>
    <t xml:space="preserve">Уточненный план 
(по отчету)
</t>
  </si>
  <si>
    <t>Фактическое исполнение</t>
  </si>
  <si>
    <t>Процент исполнения  к уточненному плану, %</t>
  </si>
  <si>
    <t>Отклонение
 (+, -)</t>
  </si>
  <si>
    <t>ДОХОДЫ</t>
  </si>
  <si>
    <t>Налоговые и неналоговые доходы</t>
  </si>
  <si>
    <t>Налоги на прибыль,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</si>
  <si>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</si>
  <si>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</si>
  <si>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</si>
  <si>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</si>
  <si>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</si>
  <si>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</si>
  <si>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</si>
  <si>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Земельный налог</t>
  </si>
  <si>
    <t>Налоги, сборы и регулярные платежи за пользование природными ресурсами</t>
  </si>
  <si>
    <t>Налог на добычу полезных ископаемых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</si>
  <si>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</si>
  <si>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</si>
  <si>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Доходы от использования имущества, находящегося в государственной и муниципальной собственности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</si>
  <si>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</si>
  <si>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</si>
  <si>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</si>
  <si>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</si>
  <si>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 материальных и нематериальных активов</t>
  </si>
  <si>
    <t>Штрафные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</si>
  <si>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</si>
  <si>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</si>
  <si>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</si>
  <si>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Дотации, из них:</t>
  </si>
  <si>
    <t xml:space="preserve"> - дотации на выравнивание бюджетной обеспеченности</t>
  </si>
  <si>
    <t xml:space="preserve"> - дотации на поддержку мер по обеспечению сбалансированности бюджетов</t>
  </si>
  <si>
    <t xml:space="preserve"> - дотации (гранты) за достижение показателей деятельности органов исполнительной власти субъектов Российской Федерации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</si>
  <si>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</si>
  <si>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</si>
  <si>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</si>
  <si>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</si>
  <si>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</si>
  <si>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Итого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</si>
  <si>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</si>
  <si>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</si>
  <si>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</si>
  <si>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</si>
  <si>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</si>
  <si>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</si>
  <si>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</si>
  <si>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</si>
  <si>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 и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</si>
  <si>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</si>
  <si>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</si>
  <si>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</si>
  <si>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</si>
  <si>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</si>
  <si>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</si>
  <si>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Итого расходов</t>
  </si>
  <si>
    <t>Профицит бюджета "+"
Дефицит бюджета "-"</t>
  </si>
  <si>
    <t>муниципального образования "Шовгеновский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</si>
</sst>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[$-F400]h:mm:ss\ AM/PM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0">
    <xf numFmtId="0" fontId="0" fillId="0" borderId="0" xfId="0"/>
    <xf numFmtId="0" fontId="1" fillId="0" borderId="0" xfId="1"/>
    <xf numFmtId="164" fontId="3" fillId="0" borderId="0" xfId="1" applyNumberFormat="1" applyFont="1" applyBorder="1" applyAlignment="1">
      <alignment vertical="top"/>
    </xf>
    <xf numFmtId="0" fontId="3" fillId="0" borderId="0" xfId="1" applyFont="1" applyBorder="1"/>
    <xf numFmtId="0" fontId="3" fillId="0" borderId="0" xfId="1" applyFont="1"/>
    <xf numFmtId="164" fontId="3" fillId="0" borderId="0" xfId="1" applyNumberFormat="1" applyFont="1"/>
    <xf numFmtId="0" fontId="3" fillId="0" borderId="0" xfId="1" applyFont="1" applyAlignment="1">
      <alignment horizontal="right"/>
    </xf>
    <xf numFmtId="0" fontId="4" fillId="0" borderId="1" xfId="1" applyFont="1" applyBorder="1" applyAlignment="1">
      <alignment horizontal="center" vertical="top"/>
    </xf>
    <xf numFmtId="49" fontId="4" fillId="0" borderId="2" xfId="1" applyNumberFormat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top" wrapText="1"/>
    </xf>
    <xf numFmtId="49" fontId="4" fillId="0" borderId="2" xfId="1" applyNumberFormat="1" applyFont="1" applyBorder="1" applyAlignment="1">
      <alignment horizontal="center" vertical="top" wrapText="1"/>
    </xf>
    <xf numFmtId="49" fontId="4" fillId="0" borderId="3" xfId="1" applyNumberFormat="1" applyFont="1" applyBorder="1" applyAlignment="1">
      <alignment horizontal="center" vertical="top" wrapText="1"/>
    </xf>
    <xf numFmtId="49" fontId="3" fillId="0" borderId="0" xfId="1" applyNumberFormat="1" applyFont="1"/>
    <xf numFmtId="0" fontId="4" fillId="0" borderId="4" xfId="1" applyFont="1" applyBorder="1" applyAlignment="1">
      <alignment horizontal="left" vertical="top"/>
    </xf>
    <xf numFmtId="165" fontId="4" fillId="2" borderId="5" xfId="1" applyNumberFormat="1" applyFont="1" applyFill="1" applyBorder="1"/>
    <xf numFmtId="0" fontId="4" fillId="0" borderId="4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165" fontId="3" fillId="2" borderId="5" xfId="1" applyNumberFormat="1" applyFont="1" applyFill="1" applyBorder="1"/>
    <xf numFmtId="165" fontId="5" fillId="2" borderId="5" xfId="1" applyNumberFormat="1" applyFont="1" applyFill="1" applyBorder="1"/>
    <xf numFmtId="0" fontId="3" fillId="0" borderId="4" xfId="1" applyFont="1" applyBorder="1" applyAlignment="1">
      <alignment horizontal="left" vertical="top"/>
    </xf>
    <xf numFmtId="165" fontId="4" fillId="0" borderId="5" xfId="1" applyNumberFormat="1" applyFont="1" applyBorder="1"/>
    <xf numFmtId="165" fontId="6" fillId="2" borderId="5" xfId="1" applyNumberFormat="1" applyFont="1" applyFill="1" applyBorder="1"/>
    <xf numFmtId="165" fontId="3" fillId="0" borderId="5" xfId="1" applyNumberFormat="1" applyFont="1" applyFill="1" applyBorder="1"/>
    <xf numFmtId="0" fontId="3" fillId="0" borderId="4" xfId="1" applyNumberFormat="1" applyFont="1" applyBorder="1" applyAlignment="1">
      <alignment horizontal="left" vertical="top" wrapText="1"/>
    </xf>
    <xf numFmtId="166" fontId="4" fillId="0" borderId="4" xfId="1" applyNumberFormat="1" applyFont="1" applyBorder="1" applyAlignment="1">
      <alignment horizontal="left" vertical="top" wrapText="1"/>
    </xf>
    <xf numFmtId="165" fontId="4" fillId="0" borderId="5" xfId="1" applyNumberFormat="1" applyFont="1" applyFill="1" applyBorder="1"/>
    <xf numFmtId="0" fontId="4" fillId="0" borderId="4" xfId="1" applyFont="1" applyBorder="1"/>
    <xf numFmtId="0" fontId="4" fillId="0" borderId="4" xfId="2" applyFont="1" applyBorder="1" applyAlignment="1">
      <alignment wrapText="1"/>
    </xf>
    <xf numFmtId="0" fontId="3" fillId="0" borderId="4" xfId="1" applyFont="1" applyBorder="1" applyAlignment="1">
      <alignment vertical="top"/>
    </xf>
    <xf numFmtId="0" fontId="3" fillId="0" borderId="4" xfId="2" applyFont="1" applyBorder="1" applyAlignment="1">
      <alignment vertical="top" wrapText="1"/>
    </xf>
    <xf numFmtId="165" fontId="7" fillId="2" borderId="5" xfId="1" applyNumberFormat="1" applyFont="1" applyFill="1" applyBorder="1" applyAlignment="1">
      <alignment horizontal="right" wrapText="1"/>
    </xf>
    <xf numFmtId="165" fontId="3" fillId="2" borderId="5" xfId="2" applyNumberFormat="1" applyFont="1" applyFill="1" applyBorder="1" applyAlignment="1"/>
    <xf numFmtId="49" fontId="3" fillId="0" borderId="4" xfId="1" applyNumberFormat="1" applyFont="1" applyBorder="1" applyAlignment="1">
      <alignment vertical="top" wrapText="1"/>
    </xf>
    <xf numFmtId="165" fontId="3" fillId="0" borderId="5" xfId="1" applyNumberFormat="1" applyFont="1" applyBorder="1"/>
    <xf numFmtId="165" fontId="3" fillId="0" borderId="5" xfId="1" applyNumberFormat="1" applyFont="1" applyBorder="1" applyAlignment="1">
      <alignment horizontal="right"/>
    </xf>
    <xf numFmtId="0" fontId="4" fillId="0" borderId="6" xfId="2" applyFont="1" applyBorder="1" applyAlignment="1">
      <alignment wrapText="1"/>
    </xf>
    <xf numFmtId="165" fontId="4" fillId="0" borderId="7" xfId="1" applyNumberFormat="1" applyFont="1" applyBorder="1"/>
    <xf numFmtId="165" fontId="4" fillId="0" borderId="7" xfId="1" applyNumberFormat="1" applyFont="1" applyBorder="1" applyAlignment="1">
      <alignment horizontal="center"/>
    </xf>
    <xf numFmtId="49" fontId="3" fillId="0" borderId="8" xfId="1" applyNumberFormat="1" applyFont="1" applyBorder="1"/>
    <xf numFmtId="165" fontId="3" fillId="0" borderId="9" xfId="1" applyNumberFormat="1" applyFont="1" applyBorder="1" applyAlignment="1">
      <alignment horizontal="center"/>
    </xf>
    <xf numFmtId="165" fontId="3" fillId="0" borderId="10" xfId="1" applyNumberFormat="1" applyFont="1" applyBorder="1"/>
    <xf numFmtId="49" fontId="3" fillId="0" borderId="4" xfId="1" applyNumberFormat="1" applyFont="1" applyBorder="1" applyAlignment="1">
      <alignment vertical="center" wrapText="1"/>
    </xf>
    <xf numFmtId="165" fontId="3" fillId="0" borderId="5" xfId="1" applyNumberFormat="1" applyFont="1" applyFill="1" applyBorder="1" applyAlignment="1">
      <alignment horizontal="right"/>
    </xf>
    <xf numFmtId="49" fontId="3" fillId="0" borderId="11" xfId="1" applyNumberFormat="1" applyFont="1" applyBorder="1" applyAlignment="1">
      <alignment vertical="center" wrapText="1"/>
    </xf>
    <xf numFmtId="165" fontId="3" fillId="0" borderId="12" xfId="1" applyNumberFormat="1" applyFont="1" applyBorder="1" applyAlignment="1">
      <alignment horizontal="right"/>
    </xf>
    <xf numFmtId="0" fontId="4" fillId="0" borderId="6" xfId="1" applyFont="1" applyBorder="1"/>
    <xf numFmtId="0" fontId="4" fillId="0" borderId="13" xfId="1" applyFont="1" applyBorder="1" applyAlignment="1">
      <alignment wrapText="1"/>
    </xf>
    <xf numFmtId="165" fontId="4" fillId="0" borderId="14" xfId="1" applyNumberFormat="1" applyFont="1" applyBorder="1"/>
    <xf numFmtId="164" fontId="3" fillId="0" borderId="0" xfId="1" applyNumberFormat="1" applyFont="1" applyBorder="1"/>
    <xf numFmtId="0" fontId="4" fillId="0" borderId="4" xfId="1" applyFont="1" applyBorder="1" applyAlignment="1">
      <alignment horizontal="left" vertical="top"/>
    </xf>
    <xf numFmtId="165" fontId="4" fillId="0" borderId="14" xfId="1" applyNumberFormat="1" applyFont="1" applyBorder="1"/>
    <xf numFmtId="0" fontId="4" fillId="0" borderId="15" xfId="1" applyFont="1" applyBorder="1" applyAlignment="1">
      <alignment horizontal="center"/>
    </xf>
    <xf numFmtId="0" fontId="4" fillId="0" borderId="16" xfId="1" applyFont="1" applyBorder="1" applyAlignment="1">
      <alignment horizontal="center"/>
    </xf>
    <xf numFmtId="0" fontId="4" fillId="0" borderId="17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9" xfId="1" applyFont="1" applyBorder="1" applyAlignment="1">
      <alignment horizontal="center"/>
    </xf>
    <xf numFmtId="0" fontId="4" fillId="0" borderId="10" xfId="1" applyFont="1" applyBorder="1" applyAlignment="1">
      <alignment horizontal="center"/>
    </xf>
    <xf numFmtId="0" fontId="4" fillId="0" borderId="0" xfId="1" applyFont="1" applyAlignment="1">
      <alignment horizontal="center"/>
    </xf>
    <xf numFmtId="49" fontId="3" fillId="0" borderId="0" xfId="1" applyNumberFormat="1" applyFont="1" applyAlignment="1">
      <alignment horizontal="left" vertical="top" wrapText="1"/>
    </xf>
    <xf numFmtId="49" fontId="3" fillId="0" borderId="0" xfId="1" applyNumberFormat="1" applyFont="1" applyAlignment="1">
      <alignment horizontal="right" vertical="top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2"/>
  <sheetViews>
    <sheetView tabSelected="1" topLeftCell="A61" workbookViewId="0">
      <selection activeCell="D61" sqref="D61:E61"/>
    </sheetView>
  </sheetViews>
  <sheetFormatPr defaultRowHeight="15" x14ac:dyDescent="0.25"/>
  <cols>
    <col min="1" max="1" width="58.28515625"/>
    <col min="2" max="3" width="19.28515625" customWidth="1"/>
    <col min="4" max="4" width="17" customWidth="1"/>
    <col min="5" max="5" width="17.140625" customWidth="1"/>
  </cols>
  <sheetData>
    <row r="1" spans="1:6" x14ac:dyDescent="0.25">
      <c r="A1" s="1"/>
      <c r="B1" s="1"/>
      <c r="C1" s="1"/>
      <c r="D1" s="1"/>
      <c r="E1" s="1"/>
      <c r="F1" s="1"/>
    </row>
    <row r="2" spans="1:6" ht="18.75" x14ac:dyDescent="0.3">
      <c r="A2" s="57" t="s">
        <v>0</v>
      </c>
      <c r="B2" s="57"/>
      <c r="C2" s="57"/>
      <c r="D2" s="57"/>
      <c r="E2" s="57"/>
      <c r="F2" s="4"/>
    </row>
    <row r="3" spans="1:6" ht="18.75" x14ac:dyDescent="0.3">
      <c r="A3" s="57" t="s">
        <v>59</v>
      </c>
      <c r="B3" s="57"/>
      <c r="C3" s="57"/>
      <c r="D3" s="57"/>
      <c r="E3" s="57"/>
      <c r="F3" s="4"/>
    </row>
    <row r="4" spans="1:6" ht="19.5" thickBot="1" x14ac:dyDescent="0.35">
      <c r="A4" s="4"/>
      <c r="B4" s="5"/>
      <c r="C4" s="4"/>
      <c r="D4" s="4"/>
      <c r="E4" s="6" t="s">
        <v>1</v>
      </c>
      <c r="F4" s="4"/>
    </row>
    <row r="5" spans="1:6" ht="95.25" thickTop="1" thickBot="1" x14ac:dyDescent="0.35">
      <c r="A5" s="7" t="s">
        <v>2</v>
      </c>
      <c r="B5" s="8" t="s">
        <v>3</v>
      </c>
      <c r="C5" s="9" t="s">
        <v>4</v>
      </c>
      <c r="D5" s="10" t="s">
        <v>5</v>
      </c>
      <c r="E5" s="11" t="s">
        <v>6</v>
      </c>
      <c r="F5" s="12"/>
    </row>
    <row r="6" spans="1:6" ht="20.25" thickTop="1" thickBot="1" x14ac:dyDescent="0.35">
      <c r="A6" s="54" t="s">
        <v>7</v>
      </c>
      <c r="B6" s="55"/>
      <c r="C6" s="55"/>
      <c r="D6" s="55"/>
      <c r="E6" s="56"/>
      <c r="F6" s="4"/>
    </row>
    <row r="7" spans="1:6" ht="20.25" thickTop="1" thickBot="1" x14ac:dyDescent="0.35">
      <c r="A7" s="13" t="s">
        <v>8</v>
      </c>
      <c r="B7" s="14">
        <f>B8+B10+B11+B13+B17+B19+B21+B23+B25+B26+B27</f>
        <v>145253.29999999999</v>
      </c>
      <c r="C7" s="14">
        <f>C8+C10+C11+C13+C17+C19+C21+C23+C25+C26+C27+C28</f>
        <v>145956.6</v>
      </c>
      <c r="D7" s="39">
        <f>C7/B7*100</f>
        <v>100.48418865526637</v>
      </c>
      <c r="E7" s="40">
        <f>C7-B7</f>
        <v>703.30000000001746</v>
      </c>
      <c r="F7" s="4"/>
    </row>
    <row r="8" spans="1:6" ht="20.25" thickTop="1" thickBot="1" x14ac:dyDescent="0.35">
      <c r="A8" s="15" t="s">
        <v>9</v>
      </c>
      <c r="B8" s="14">
        <f>SUM(B9:B9)</f>
        <v>32715.200000000001</v>
      </c>
      <c r="C8" s="14">
        <f>SUM(C9:C9)</f>
        <v>34376.800000000003</v>
      </c>
      <c r="D8" s="39">
        <f t="shared" ref="D8:D40" si="0">C8/B8*100</f>
        <v>105.07898469213089</v>
      </c>
      <c r="E8" s="40">
        <f t="shared" ref="E8:E40" si="1">C8-B8</f>
        <v>1661.6000000000022</v>
      </c>
      <c r="F8" s="4"/>
    </row>
    <row r="9" spans="1:6" ht="20.25" thickTop="1" thickBot="1" x14ac:dyDescent="0.35">
      <c r="A9" s="19" t="s">
        <v>10</v>
      </c>
      <c r="B9" s="17">
        <v>32715.200000000001</v>
      </c>
      <c r="C9" s="18">
        <v>34376.800000000003</v>
      </c>
      <c r="D9" s="39">
        <f t="shared" si="0"/>
        <v>105.07898469213089</v>
      </c>
      <c r="E9" s="40">
        <f t="shared" si="1"/>
        <v>1661.6000000000022</v>
      </c>
      <c r="F9" s="4"/>
    </row>
    <row r="10" spans="1:6" ht="57.75" thickTop="1" thickBot="1" x14ac:dyDescent="0.35">
      <c r="A10" s="15" t="s">
        <v>11</v>
      </c>
      <c r="B10" s="20">
        <v>10263.700000000001</v>
      </c>
      <c r="C10" s="21">
        <v>11843.7</v>
      </c>
      <c r="D10" s="39">
        <f t="shared" si="0"/>
        <v>115.39405867279831</v>
      </c>
      <c r="E10" s="40">
        <f t="shared" si="1"/>
        <v>1580</v>
      </c>
      <c r="F10" s="4"/>
    </row>
    <row r="11" spans="1:6" ht="20.25" thickTop="1" thickBot="1" x14ac:dyDescent="0.35">
      <c r="A11" s="13" t="s">
        <v>12</v>
      </c>
      <c r="B11" s="14">
        <v>39214</v>
      </c>
      <c r="C11" s="14">
        <v>34335.699999999997</v>
      </c>
      <c r="D11" s="39">
        <f t="shared" si="0"/>
        <v>87.55980007140306</v>
      </c>
      <c r="E11" s="40">
        <f t="shared" si="1"/>
        <v>-4878.3000000000029</v>
      </c>
      <c r="F11" s="4"/>
    </row>
    <row r="12" spans="1:6" ht="39" thickTop="1" thickBot="1" x14ac:dyDescent="0.35">
      <c r="A12" s="16" t="s">
        <v>13</v>
      </c>
      <c r="B12" s="17">
        <v>9100</v>
      </c>
      <c r="C12" s="18">
        <v>13794.2</v>
      </c>
      <c r="D12" s="39">
        <f t="shared" si="0"/>
        <v>151.58461538461538</v>
      </c>
      <c r="E12" s="40">
        <f t="shared" si="1"/>
        <v>4694.2000000000007</v>
      </c>
      <c r="F12" s="4"/>
    </row>
    <row r="13" spans="1:6" ht="20.25" thickTop="1" thickBot="1" x14ac:dyDescent="0.35">
      <c r="A13" s="13" t="s">
        <v>14</v>
      </c>
      <c r="B13" s="14">
        <v>18449.099999999999</v>
      </c>
      <c r="C13" s="14">
        <v>18331.3</v>
      </c>
      <c r="D13" s="39">
        <f t="shared" si="0"/>
        <v>99.361486468174604</v>
      </c>
      <c r="E13" s="40">
        <f t="shared" si="1"/>
        <v>-117.79999999999927</v>
      </c>
      <c r="F13" s="4"/>
    </row>
    <row r="14" spans="1:6" ht="20.25" thickTop="1" thickBot="1" x14ac:dyDescent="0.35">
      <c r="A14" s="16" t="s">
        <v>15</v>
      </c>
      <c r="B14" s="17">
        <v>1628.3</v>
      </c>
      <c r="C14" s="18">
        <v>2535</v>
      </c>
      <c r="D14" s="39">
        <f t="shared" si="0"/>
        <v>155.68384204384941</v>
      </c>
      <c r="E14" s="40">
        <f t="shared" si="1"/>
        <v>906.7</v>
      </c>
      <c r="F14" s="4"/>
    </row>
    <row r="15" spans="1:6" ht="20.25" thickTop="1" thickBot="1" x14ac:dyDescent="0.35">
      <c r="A15" s="16" t="s">
        <v>16</v>
      </c>
      <c r="B15" s="17">
        <v>10000</v>
      </c>
      <c r="C15" s="18">
        <v>8763.6</v>
      </c>
      <c r="D15" s="39">
        <f t="shared" si="0"/>
        <v>87.635999999999996</v>
      </c>
      <c r="E15" s="40">
        <f t="shared" si="1"/>
        <v>-1236.3999999999996</v>
      </c>
    </row>
    <row r="16" spans="1:6" ht="20.25" thickTop="1" thickBot="1" x14ac:dyDescent="0.35">
      <c r="A16" s="19" t="s">
        <v>17</v>
      </c>
      <c r="B16" s="17">
        <v>6820.8</v>
      </c>
      <c r="C16" s="18">
        <v>7032.7</v>
      </c>
      <c r="D16" s="39">
        <f t="shared" si="0"/>
        <v>103.10667370396433</v>
      </c>
      <c r="E16" s="40">
        <f t="shared" si="1"/>
        <v>211.89999999999964</v>
      </c>
    </row>
    <row r="17" spans="1:5" ht="39" thickTop="1" thickBot="1" x14ac:dyDescent="0.35">
      <c r="A17" s="15" t="s">
        <v>18</v>
      </c>
      <c r="B17" s="14">
        <v>35</v>
      </c>
      <c r="C17" s="14">
        <v>55.8</v>
      </c>
      <c r="D17" s="39">
        <f t="shared" si="0"/>
        <v>159.42857142857144</v>
      </c>
      <c r="E17" s="40">
        <f t="shared" si="1"/>
        <v>20.799999999999997</v>
      </c>
    </row>
    <row r="18" spans="1:5" ht="20.25" thickTop="1" thickBot="1" x14ac:dyDescent="0.35">
      <c r="A18" s="16" t="s">
        <v>19</v>
      </c>
      <c r="B18" s="17">
        <v>35</v>
      </c>
      <c r="C18" s="18">
        <v>55.8</v>
      </c>
      <c r="D18" s="39">
        <f t="shared" si="0"/>
        <v>159.42857142857144</v>
      </c>
      <c r="E18" s="40">
        <f t="shared" si="1"/>
        <v>20.799999999999997</v>
      </c>
    </row>
    <row r="19" spans="1:5" ht="20.25" thickTop="1" thickBot="1" x14ac:dyDescent="0.35">
      <c r="A19" s="13" t="s">
        <v>20</v>
      </c>
      <c r="B19" s="14">
        <v>2014</v>
      </c>
      <c r="C19" s="21">
        <v>2136.6</v>
      </c>
      <c r="D19" s="39">
        <f t="shared" si="0"/>
        <v>106.08738828202581</v>
      </c>
      <c r="E19" s="40">
        <f t="shared" si="1"/>
        <v>122.59999999999991</v>
      </c>
    </row>
    <row r="20" spans="1:5" ht="57.75" thickTop="1" thickBot="1" x14ac:dyDescent="0.35">
      <c r="A20" s="16" t="s">
        <v>21</v>
      </c>
      <c r="B20" s="17">
        <v>2014</v>
      </c>
      <c r="C20" s="18">
        <v>2136.6</v>
      </c>
      <c r="D20" s="39">
        <f t="shared" si="0"/>
        <v>106.08738828202581</v>
      </c>
      <c r="E20" s="40">
        <f t="shared" si="1"/>
        <v>122.59999999999991</v>
      </c>
    </row>
    <row r="21" spans="1:5" ht="57.75" thickTop="1" thickBot="1" x14ac:dyDescent="0.35">
      <c r="A21" s="15" t="s">
        <v>22</v>
      </c>
      <c r="B21" s="14">
        <v>37979</v>
      </c>
      <c r="C21" s="14">
        <v>39627.599999999999</v>
      </c>
      <c r="D21" s="39">
        <f t="shared" si="0"/>
        <v>104.34081992680164</v>
      </c>
      <c r="E21" s="40">
        <f t="shared" si="1"/>
        <v>1648.5999999999985</v>
      </c>
    </row>
    <row r="22" spans="1:5" ht="151.5" thickTop="1" thickBot="1" x14ac:dyDescent="0.35">
      <c r="A22" s="23" t="s">
        <v>23</v>
      </c>
      <c r="B22" s="17">
        <v>37979</v>
      </c>
      <c r="C22" s="18">
        <v>39627.599999999999</v>
      </c>
      <c r="D22" s="39">
        <f t="shared" si="0"/>
        <v>104.34081992680164</v>
      </c>
      <c r="E22" s="40">
        <f t="shared" si="1"/>
        <v>1648.5999999999985</v>
      </c>
    </row>
    <row r="23" spans="1:5" ht="20.25" thickTop="1" thickBot="1" x14ac:dyDescent="0.35">
      <c r="A23" s="13" t="s">
        <v>24</v>
      </c>
      <c r="B23" s="14">
        <v>430</v>
      </c>
      <c r="C23" s="14">
        <v>154.6</v>
      </c>
      <c r="D23" s="39">
        <f t="shared" si="0"/>
        <v>35.95348837209302</v>
      </c>
      <c r="E23" s="40">
        <f t="shared" si="1"/>
        <v>-275.39999999999998</v>
      </c>
    </row>
    <row r="24" spans="1:5" ht="39" thickTop="1" thickBot="1" x14ac:dyDescent="0.35">
      <c r="A24" s="16" t="s">
        <v>25</v>
      </c>
      <c r="B24" s="17">
        <v>430</v>
      </c>
      <c r="C24" s="17">
        <v>154.6</v>
      </c>
      <c r="D24" s="39">
        <f t="shared" si="0"/>
        <v>35.95348837209302</v>
      </c>
      <c r="E24" s="40">
        <f t="shared" si="1"/>
        <v>-275.39999999999998</v>
      </c>
    </row>
    <row r="25" spans="1:5" ht="39" thickTop="1" thickBot="1" x14ac:dyDescent="0.35">
      <c r="A25" s="24" t="s">
        <v>26</v>
      </c>
      <c r="B25" s="14">
        <v>2538.3000000000002</v>
      </c>
      <c r="C25" s="14">
        <v>3192.9</v>
      </c>
      <c r="D25" s="39">
        <f t="shared" si="0"/>
        <v>125.78891383997164</v>
      </c>
      <c r="E25" s="40">
        <f t="shared" si="1"/>
        <v>654.59999999999991</v>
      </c>
    </row>
    <row r="26" spans="1:5" ht="39" thickTop="1" thickBot="1" x14ac:dyDescent="0.35">
      <c r="A26" s="15" t="s">
        <v>27</v>
      </c>
      <c r="B26" s="14">
        <v>1545</v>
      </c>
      <c r="C26" s="14">
        <v>1854.5</v>
      </c>
      <c r="D26" s="39">
        <f t="shared" si="0"/>
        <v>120.03236245954692</v>
      </c>
      <c r="E26" s="40">
        <f t="shared" si="1"/>
        <v>309.5</v>
      </c>
    </row>
    <row r="27" spans="1:5" ht="20.25" thickTop="1" thickBot="1" x14ac:dyDescent="0.35">
      <c r="A27" s="13" t="s">
        <v>28</v>
      </c>
      <c r="B27" s="14">
        <v>70</v>
      </c>
      <c r="C27" s="14">
        <v>48.2</v>
      </c>
      <c r="D27" s="39">
        <f t="shared" si="0"/>
        <v>68.857142857142861</v>
      </c>
      <c r="E27" s="40">
        <f t="shared" si="1"/>
        <v>-21.799999999999997</v>
      </c>
    </row>
    <row r="28" spans="1:5" ht="20.25" thickTop="1" thickBot="1" x14ac:dyDescent="0.35">
      <c r="A28" s="49" t="s">
        <v>29</v>
      </c>
      <c r="B28" s="14"/>
      <c r="C28" s="14">
        <v>-1.1000000000000001</v>
      </c>
      <c r="D28" s="39"/>
      <c r="E28" s="40"/>
    </row>
    <row r="29" spans="1:5" ht="20.25" thickTop="1" thickBot="1" x14ac:dyDescent="0.35">
      <c r="A29" s="26" t="s">
        <v>30</v>
      </c>
      <c r="B29" s="25">
        <f>B30+B38+B39</f>
        <v>1031864.7</v>
      </c>
      <c r="C29" s="25">
        <f>C30+C38+C39</f>
        <v>996886.4</v>
      </c>
      <c r="D29" s="39">
        <f t="shared" si="0"/>
        <v>96.610185424503825</v>
      </c>
      <c r="E29" s="40">
        <f t="shared" si="1"/>
        <v>-34978.29999999993</v>
      </c>
    </row>
    <row r="30" spans="1:5" ht="57.75" thickTop="1" thickBot="1" x14ac:dyDescent="0.35">
      <c r="A30" s="27" t="s">
        <v>31</v>
      </c>
      <c r="B30" s="14">
        <f>B31+B35+B36+B37</f>
        <v>1022564.7</v>
      </c>
      <c r="C30" s="14">
        <f>C31+C35+C36+C37</f>
        <v>988104.9</v>
      </c>
      <c r="D30" s="39">
        <f t="shared" si="0"/>
        <v>96.630061647932891</v>
      </c>
      <c r="E30" s="40">
        <f t="shared" si="1"/>
        <v>-34459.79999999993</v>
      </c>
    </row>
    <row r="31" spans="1:5" ht="20.25" thickTop="1" thickBot="1" x14ac:dyDescent="0.35">
      <c r="A31" s="28" t="s">
        <v>32</v>
      </c>
      <c r="B31" s="17">
        <f>SUM(B32:B34)</f>
        <v>191127.5</v>
      </c>
      <c r="C31" s="17">
        <f>SUM(C32:C34)</f>
        <v>191127.5</v>
      </c>
      <c r="D31" s="39">
        <f t="shared" si="0"/>
        <v>100</v>
      </c>
      <c r="E31" s="40">
        <f t="shared" si="1"/>
        <v>0</v>
      </c>
    </row>
    <row r="32" spans="1:5" ht="39" thickTop="1" thickBot="1" x14ac:dyDescent="0.35">
      <c r="A32" s="29" t="s">
        <v>33</v>
      </c>
      <c r="B32" s="30">
        <v>153843.5</v>
      </c>
      <c r="C32" s="30">
        <v>153843.5</v>
      </c>
      <c r="D32" s="39">
        <f t="shared" si="0"/>
        <v>100</v>
      </c>
      <c r="E32" s="40">
        <f t="shared" si="1"/>
        <v>0</v>
      </c>
    </row>
    <row r="33" spans="1:5" ht="39" thickTop="1" thickBot="1" x14ac:dyDescent="0.35">
      <c r="A33" s="29" t="s">
        <v>34</v>
      </c>
      <c r="B33" s="31">
        <v>35000</v>
      </c>
      <c r="C33" s="31">
        <v>35000</v>
      </c>
      <c r="D33" s="39">
        <f t="shared" si="0"/>
        <v>100</v>
      </c>
      <c r="E33" s="40">
        <f t="shared" si="1"/>
        <v>0</v>
      </c>
    </row>
    <row r="34" spans="1:5" ht="57.75" thickTop="1" thickBot="1" x14ac:dyDescent="0.35">
      <c r="A34" s="29" t="s">
        <v>35</v>
      </c>
      <c r="B34" s="30">
        <v>2284</v>
      </c>
      <c r="C34" s="30">
        <v>2284</v>
      </c>
      <c r="D34" s="39">
        <f t="shared" si="0"/>
        <v>100</v>
      </c>
      <c r="E34" s="40">
        <f t="shared" si="1"/>
        <v>0</v>
      </c>
    </row>
    <row r="35" spans="1:5" ht="20.25" thickTop="1" thickBot="1" x14ac:dyDescent="0.35">
      <c r="A35" s="29" t="s">
        <v>36</v>
      </c>
      <c r="B35" s="17">
        <v>558549.5</v>
      </c>
      <c r="C35" s="17">
        <v>558549</v>
      </c>
      <c r="D35" s="39">
        <f t="shared" si="0"/>
        <v>99.999910482419196</v>
      </c>
      <c r="E35" s="40">
        <f t="shared" si="1"/>
        <v>-0.5</v>
      </c>
    </row>
    <row r="36" spans="1:5" ht="20.25" thickTop="1" thickBot="1" x14ac:dyDescent="0.35">
      <c r="A36" s="29" t="s">
        <v>37</v>
      </c>
      <c r="B36" s="17">
        <v>256082.6</v>
      </c>
      <c r="C36" s="22">
        <v>221623.3</v>
      </c>
      <c r="D36" s="39">
        <f t="shared" si="0"/>
        <v>86.543677703990824</v>
      </c>
      <c r="E36" s="40">
        <f t="shared" si="1"/>
        <v>-34459.300000000017</v>
      </c>
    </row>
    <row r="37" spans="1:5" ht="20.25" thickTop="1" thickBot="1" x14ac:dyDescent="0.35">
      <c r="A37" s="29" t="s">
        <v>38</v>
      </c>
      <c r="B37" s="22">
        <v>16805.099999999999</v>
      </c>
      <c r="C37" s="22">
        <v>16805.099999999999</v>
      </c>
      <c r="D37" s="39">
        <f t="shared" si="0"/>
        <v>100</v>
      </c>
      <c r="E37" s="40">
        <f t="shared" si="1"/>
        <v>0</v>
      </c>
    </row>
    <row r="38" spans="1:5" ht="20.25" thickTop="1" thickBot="1" x14ac:dyDescent="0.35">
      <c r="A38" s="32" t="s">
        <v>39</v>
      </c>
      <c r="B38" s="33">
        <v>9300</v>
      </c>
      <c r="C38" s="33">
        <v>9306.4</v>
      </c>
      <c r="D38" s="39">
        <f t="shared" si="0"/>
        <v>100.06881720430107</v>
      </c>
      <c r="E38" s="40">
        <f t="shared" si="1"/>
        <v>6.3999999999996362</v>
      </c>
    </row>
    <row r="39" spans="1:5" ht="57.75" thickTop="1" thickBot="1" x14ac:dyDescent="0.35">
      <c r="A39" s="32" t="s">
        <v>40</v>
      </c>
      <c r="B39" s="34"/>
      <c r="C39" s="33">
        <v>-524.9</v>
      </c>
      <c r="D39" s="39" t="e">
        <f t="shared" si="0"/>
        <v>#DIV/0!</v>
      </c>
      <c r="E39" s="40">
        <f t="shared" si="1"/>
        <v>-524.9</v>
      </c>
    </row>
    <row r="40" spans="1:5" ht="20.25" thickTop="1" thickBot="1" x14ac:dyDescent="0.35">
      <c r="A40" s="35" t="s">
        <v>41</v>
      </c>
      <c r="B40" s="36">
        <f>B7+B29</f>
        <v>1177118</v>
      </c>
      <c r="C40" s="36">
        <f>C7+C29</f>
        <v>1142843</v>
      </c>
      <c r="D40" s="39">
        <f t="shared" si="0"/>
        <v>97.088227348490136</v>
      </c>
      <c r="E40" s="40">
        <f t="shared" si="1"/>
        <v>-34275</v>
      </c>
    </row>
    <row r="41" spans="1:5" ht="20.25" thickTop="1" thickBot="1" x14ac:dyDescent="0.35">
      <c r="A41" s="51" t="s">
        <v>42</v>
      </c>
      <c r="B41" s="52"/>
      <c r="C41" s="52"/>
      <c r="D41" s="52"/>
      <c r="E41" s="53"/>
    </row>
    <row r="42" spans="1:5" ht="20.25" thickTop="1" thickBot="1" x14ac:dyDescent="0.35">
      <c r="A42" s="38" t="s">
        <v>43</v>
      </c>
      <c r="B42" s="34">
        <v>98557.5</v>
      </c>
      <c r="C42" s="34">
        <v>95057.8</v>
      </c>
      <c r="D42" s="39">
        <f>C42/B42*100</f>
        <v>96.449077949420399</v>
      </c>
      <c r="E42" s="40">
        <f>C42-B42</f>
        <v>-3499.6999999999971</v>
      </c>
    </row>
    <row r="43" spans="1:5" ht="20.25" thickTop="1" thickBot="1" x14ac:dyDescent="0.35">
      <c r="A43" s="41" t="s">
        <v>44</v>
      </c>
      <c r="B43" s="34">
        <v>1560</v>
      </c>
      <c r="C43" s="34">
        <v>1560</v>
      </c>
      <c r="D43" s="39">
        <f t="shared" ref="D43:D56" si="2">C43/B43*100</f>
        <v>100</v>
      </c>
      <c r="E43" s="40">
        <f t="shared" ref="E43:E57" si="3">C43-B43</f>
        <v>0</v>
      </c>
    </row>
    <row r="44" spans="1:5" ht="39" thickTop="1" thickBot="1" x14ac:dyDescent="0.35">
      <c r="A44" s="41" t="s">
        <v>45</v>
      </c>
      <c r="B44" s="34">
        <v>2241.5</v>
      </c>
      <c r="C44" s="34">
        <v>2203.6999999999998</v>
      </c>
      <c r="D44" s="39">
        <f t="shared" si="2"/>
        <v>98.313629266116436</v>
      </c>
      <c r="E44" s="40">
        <f t="shared" si="3"/>
        <v>-37.800000000000182</v>
      </c>
    </row>
    <row r="45" spans="1:5" ht="20.25" thickTop="1" thickBot="1" x14ac:dyDescent="0.35">
      <c r="A45" s="41" t="s">
        <v>46</v>
      </c>
      <c r="B45" s="34">
        <v>44093.5</v>
      </c>
      <c r="C45" s="34">
        <v>39722</v>
      </c>
      <c r="D45" s="39">
        <f t="shared" si="2"/>
        <v>90.085840316599956</v>
      </c>
      <c r="E45" s="40">
        <f t="shared" si="3"/>
        <v>-4371.5</v>
      </c>
    </row>
    <row r="46" spans="1:5" ht="20.25" thickTop="1" thickBot="1" x14ac:dyDescent="0.35">
      <c r="A46" s="41" t="s">
        <v>47</v>
      </c>
      <c r="B46" s="34">
        <v>69548.800000000003</v>
      </c>
      <c r="C46" s="34">
        <v>69374.600000000006</v>
      </c>
      <c r="D46" s="39">
        <f t="shared" si="2"/>
        <v>99.749528388699744</v>
      </c>
      <c r="E46" s="40">
        <f t="shared" si="3"/>
        <v>-174.19999999999709</v>
      </c>
    </row>
    <row r="47" spans="1:5" ht="20.25" thickTop="1" thickBot="1" x14ac:dyDescent="0.35">
      <c r="A47" s="41" t="s">
        <v>48</v>
      </c>
      <c r="B47" s="34"/>
      <c r="C47" s="34"/>
      <c r="D47" s="39" t="e">
        <f t="shared" si="2"/>
        <v>#DIV/0!</v>
      </c>
      <c r="E47" s="40">
        <f t="shared" si="3"/>
        <v>0</v>
      </c>
    </row>
    <row r="48" spans="1:5" ht="20.25" thickTop="1" thickBot="1" x14ac:dyDescent="0.35">
      <c r="A48" s="41" t="s">
        <v>49</v>
      </c>
      <c r="B48" s="34">
        <v>655066.1</v>
      </c>
      <c r="C48" s="34">
        <v>653834.1</v>
      </c>
      <c r="D48" s="39">
        <f t="shared" si="2"/>
        <v>99.81192737648918</v>
      </c>
      <c r="E48" s="40">
        <f t="shared" si="3"/>
        <v>-1232</v>
      </c>
    </row>
    <row r="49" spans="1:5" ht="20.25" thickTop="1" thickBot="1" x14ac:dyDescent="0.35">
      <c r="A49" s="41" t="s">
        <v>50</v>
      </c>
      <c r="B49" s="42">
        <v>199051.1</v>
      </c>
      <c r="C49" s="42">
        <v>198729.1</v>
      </c>
      <c r="D49" s="39">
        <f t="shared" si="2"/>
        <v>99.838232494068109</v>
      </c>
      <c r="E49" s="40">
        <f t="shared" si="3"/>
        <v>-322</v>
      </c>
    </row>
    <row r="50" spans="1:5" ht="20.25" thickTop="1" thickBot="1" x14ac:dyDescent="0.35">
      <c r="A50" s="41" t="s">
        <v>51</v>
      </c>
      <c r="B50" s="34"/>
      <c r="C50" s="34"/>
      <c r="D50" s="39" t="e">
        <f t="shared" si="2"/>
        <v>#DIV/0!</v>
      </c>
      <c r="E50" s="40">
        <f t="shared" si="3"/>
        <v>0</v>
      </c>
    </row>
    <row r="51" spans="1:5" ht="20.25" thickTop="1" thickBot="1" x14ac:dyDescent="0.35">
      <c r="A51" s="41" t="s">
        <v>52</v>
      </c>
      <c r="B51" s="34">
        <v>106318.5</v>
      </c>
      <c r="C51" s="34">
        <v>71560.800000000003</v>
      </c>
      <c r="D51" s="39">
        <f t="shared" si="2"/>
        <v>67.307947346886948</v>
      </c>
      <c r="E51" s="40">
        <f t="shared" si="3"/>
        <v>-34757.699999999997</v>
      </c>
    </row>
    <row r="52" spans="1:5" ht="20.25" thickTop="1" thickBot="1" x14ac:dyDescent="0.35">
      <c r="A52" s="43" t="s">
        <v>53</v>
      </c>
      <c r="B52" s="34">
        <v>197.8</v>
      </c>
      <c r="C52" s="34">
        <v>197.8</v>
      </c>
      <c r="D52" s="39">
        <f t="shared" si="2"/>
        <v>100</v>
      </c>
      <c r="E52" s="40">
        <f t="shared" si="3"/>
        <v>0</v>
      </c>
    </row>
    <row r="53" spans="1:5" ht="20.25" thickTop="1" thickBot="1" x14ac:dyDescent="0.35">
      <c r="A53" s="43" t="s">
        <v>54</v>
      </c>
      <c r="B53" s="34">
        <v>9938.2000000000007</v>
      </c>
      <c r="C53" s="34">
        <v>9938.2000000000007</v>
      </c>
      <c r="D53" s="39">
        <f t="shared" si="2"/>
        <v>100</v>
      </c>
      <c r="E53" s="40">
        <f t="shared" si="3"/>
        <v>0</v>
      </c>
    </row>
    <row r="54" spans="1:5" ht="39" thickTop="1" thickBot="1" x14ac:dyDescent="0.35">
      <c r="A54" s="43" t="s">
        <v>55</v>
      </c>
      <c r="B54" s="34">
        <v>1.8</v>
      </c>
      <c r="C54" s="34">
        <v>1.8</v>
      </c>
      <c r="D54" s="39">
        <f t="shared" si="2"/>
        <v>100</v>
      </c>
      <c r="E54" s="40">
        <f t="shared" si="3"/>
        <v>0</v>
      </c>
    </row>
    <row r="55" spans="1:5" ht="57.75" thickTop="1" thickBot="1" x14ac:dyDescent="0.35">
      <c r="A55" s="43" t="s">
        <v>56</v>
      </c>
      <c r="B55" s="44"/>
      <c r="C55" s="44"/>
      <c r="D55" s="39" t="e">
        <f t="shared" si="2"/>
        <v>#DIV/0!</v>
      </c>
      <c r="E55" s="40">
        <f t="shared" si="3"/>
        <v>0</v>
      </c>
    </row>
    <row r="56" spans="1:5" ht="20.25" thickTop="1" thickBot="1" x14ac:dyDescent="0.35">
      <c r="A56" s="45" t="s">
        <v>57</v>
      </c>
      <c r="B56" s="36">
        <f>SUM(B42:B55)</f>
        <v>1186574.8</v>
      </c>
      <c r="C56" s="36">
        <f>SUM(C42:C55)</f>
        <v>1142179.9000000001</v>
      </c>
      <c r="D56" s="39">
        <f t="shared" si="2"/>
        <v>96.258567095812253</v>
      </c>
      <c r="E56" s="36">
        <f>SUM(E42:E55)</f>
        <v>-44394.899999999994</v>
      </c>
    </row>
    <row r="57" spans="1:5" ht="39" thickTop="1" thickBot="1" x14ac:dyDescent="0.35">
      <c r="A57" s="46" t="s">
        <v>58</v>
      </c>
      <c r="B57" s="47">
        <f>B40-B56</f>
        <v>-9456.8000000000466</v>
      </c>
      <c r="C57" s="50">
        <f>C40-C56</f>
        <v>663.0999999998603</v>
      </c>
      <c r="D57" s="37"/>
      <c r="E57" s="40">
        <f t="shared" si="3"/>
        <v>10119.899999999907</v>
      </c>
    </row>
    <row r="58" spans="1:5" ht="19.5" thickTop="1" x14ac:dyDescent="0.3">
      <c r="A58" s="3"/>
      <c r="B58" s="48"/>
      <c r="C58" s="48"/>
      <c r="D58" s="48"/>
      <c r="E58" s="3"/>
    </row>
    <row r="59" spans="1:5" ht="18.75" x14ac:dyDescent="0.3">
      <c r="A59" s="3"/>
      <c r="B59" s="48"/>
      <c r="C59" s="48"/>
      <c r="D59" s="48"/>
      <c r="E59" s="3"/>
    </row>
    <row r="60" spans="1:5" ht="18.75" x14ac:dyDescent="0.3">
      <c r="A60" s="3"/>
      <c r="B60" s="48"/>
      <c r="C60" s="48"/>
      <c r="D60" s="48"/>
      <c r="E60" s="3"/>
    </row>
    <row r="61" spans="1:5" ht="18.75" x14ac:dyDescent="0.25">
      <c r="A61" s="58"/>
      <c r="B61" s="58"/>
      <c r="C61" s="2"/>
      <c r="D61" s="59"/>
      <c r="E61" s="59"/>
    </row>
    <row r="62" spans="1:5" ht="18.75" x14ac:dyDescent="0.3">
      <c r="A62" s="3"/>
      <c r="B62" s="48"/>
      <c r="C62" s="48"/>
      <c r="D62" s="48"/>
      <c r="E62" s="3"/>
    </row>
    <row r="63" spans="1:5" ht="18.75" x14ac:dyDescent="0.3">
      <c r="A63" s="3"/>
      <c r="B63" s="48"/>
      <c r="C63" s="48"/>
      <c r="D63" s="48"/>
      <c r="E63" s="3"/>
    </row>
    <row r="64" spans="1:5" ht="18.75" x14ac:dyDescent="0.3">
      <c r="A64" s="3"/>
      <c r="B64" s="3"/>
      <c r="C64" s="48"/>
      <c r="D64" s="3"/>
      <c r="E64" s="3"/>
    </row>
    <row r="65" spans="1:5" ht="18.75" x14ac:dyDescent="0.3">
      <c r="A65" s="3"/>
      <c r="B65" s="48"/>
      <c r="C65" s="48"/>
      <c r="D65" s="3"/>
      <c r="E65" s="3"/>
    </row>
    <row r="66" spans="1:5" ht="18.75" x14ac:dyDescent="0.3">
      <c r="A66" s="1"/>
      <c r="B66" s="48"/>
      <c r="C66" s="48"/>
      <c r="D66" s="1"/>
      <c r="E66" s="1"/>
    </row>
    <row r="67" spans="1:5" ht="18.75" x14ac:dyDescent="0.3">
      <c r="A67" s="1"/>
      <c r="B67" s="48"/>
      <c r="C67" s="48"/>
      <c r="D67" s="1"/>
      <c r="E67" s="1"/>
    </row>
    <row r="68" spans="1:5" ht="18.75" x14ac:dyDescent="0.3">
      <c r="A68" s="1"/>
      <c r="B68" s="48"/>
      <c r="C68" s="48"/>
      <c r="D68" s="1"/>
      <c r="E68" s="1"/>
    </row>
    <row r="69" spans="1:5" ht="18.75" x14ac:dyDescent="0.3">
      <c r="A69" s="1"/>
      <c r="B69" s="48"/>
      <c r="C69" s="48"/>
      <c r="D69" s="1"/>
      <c r="E69" s="1"/>
    </row>
    <row r="70" spans="1:5" ht="18.75" x14ac:dyDescent="0.3">
      <c r="A70" s="1"/>
      <c r="B70" s="48"/>
      <c r="C70" s="48"/>
      <c r="D70" s="1"/>
      <c r="E70" s="1"/>
    </row>
    <row r="71" spans="1:5" ht="18.75" x14ac:dyDescent="0.3">
      <c r="A71" s="1"/>
      <c r="B71" s="48"/>
      <c r="C71" s="48"/>
      <c r="D71" s="1"/>
      <c r="E71" s="1"/>
    </row>
    <row r="72" spans="1:5" ht="18.75" x14ac:dyDescent="0.3">
      <c r="A72" s="1"/>
      <c r="B72" s="48"/>
      <c r="C72" s="48"/>
      <c r="D72" s="1"/>
      <c r="E72" s="1"/>
    </row>
    <row r="73" spans="1:5" ht="18.75" x14ac:dyDescent="0.3">
      <c r="A73" s="1"/>
      <c r="B73" s="48"/>
      <c r="C73" s="48"/>
      <c r="D73" s="1"/>
      <c r="E73" s="1"/>
    </row>
    <row r="74" spans="1:5" ht="18.75" x14ac:dyDescent="0.3">
      <c r="A74" s="1"/>
      <c r="B74" s="48"/>
      <c r="C74" s="48"/>
      <c r="D74" s="1"/>
      <c r="E74" s="1"/>
    </row>
    <row r="75" spans="1:5" ht="18.75" x14ac:dyDescent="0.3">
      <c r="A75" s="1"/>
      <c r="B75" s="48"/>
      <c r="C75" s="48"/>
      <c r="D75" s="1"/>
      <c r="E75" s="1"/>
    </row>
    <row r="76" spans="1:5" ht="18.75" x14ac:dyDescent="0.3">
      <c r="A76" s="1"/>
      <c r="B76" s="48"/>
      <c r="C76" s="48"/>
      <c r="D76" s="1"/>
      <c r="E76" s="1"/>
    </row>
    <row r="77" spans="1:5" ht="18.75" x14ac:dyDescent="0.3">
      <c r="A77" s="1"/>
      <c r="B77" s="48"/>
      <c r="C77" s="48"/>
      <c r="D77" s="1"/>
      <c r="E77" s="1"/>
    </row>
    <row r="78" spans="1:5" ht="18.75" x14ac:dyDescent="0.3">
      <c r="A78" s="1"/>
      <c r="B78" s="48"/>
      <c r="C78" s="48"/>
      <c r="D78" s="1"/>
      <c r="E78" s="1"/>
    </row>
    <row r="79" spans="1:5" ht="18.75" x14ac:dyDescent="0.3">
      <c r="A79" s="1"/>
      <c r="B79" s="48"/>
      <c r="C79" s="48"/>
      <c r="D79" s="1"/>
      <c r="E79" s="1"/>
    </row>
    <row r="80" spans="1:5" ht="18.75" x14ac:dyDescent="0.3">
      <c r="A80" s="1"/>
      <c r="B80" s="48"/>
      <c r="C80" s="48"/>
      <c r="D80" s="1"/>
      <c r="E80" s="1"/>
    </row>
    <row r="81" spans="2:3" ht="18.75" x14ac:dyDescent="0.3">
      <c r="B81" s="48"/>
      <c r="C81" s="48"/>
    </row>
    <row r="82" spans="2:3" ht="18.75" x14ac:dyDescent="0.3">
      <c r="B82" s="48"/>
      <c r="C82" s="48"/>
    </row>
    <row r="83" spans="2:3" ht="18.75" x14ac:dyDescent="0.3">
      <c r="B83" s="48"/>
      <c r="C83" s="48"/>
    </row>
    <row r="84" spans="2:3" ht="18.75" x14ac:dyDescent="0.3">
      <c r="B84" s="48"/>
      <c r="C84" s="48"/>
    </row>
    <row r="85" spans="2:3" ht="18.75" x14ac:dyDescent="0.3">
      <c r="B85" s="48"/>
      <c r="C85" s="48"/>
    </row>
    <row r="86" spans="2:3" ht="18.75" x14ac:dyDescent="0.3">
      <c r="B86" s="48"/>
      <c r="C86" s="48"/>
    </row>
    <row r="87" spans="2:3" ht="18.75" x14ac:dyDescent="0.3">
      <c r="B87" s="48"/>
      <c r="C87" s="48"/>
    </row>
    <row r="88" spans="2:3" ht="18.75" x14ac:dyDescent="0.3">
      <c r="B88" s="48"/>
      <c r="C88" s="48"/>
    </row>
    <row r="89" spans="2:3" ht="18.75" x14ac:dyDescent="0.3">
      <c r="B89" s="48"/>
      <c r="C89" s="48"/>
    </row>
    <row r="90" spans="2:3" ht="18.75" x14ac:dyDescent="0.3">
      <c r="B90" s="48"/>
      <c r="C90" s="48"/>
    </row>
    <row r="91" spans="2:3" ht="18.75" x14ac:dyDescent="0.3">
      <c r="B91" s="48"/>
      <c r="C91" s="48"/>
    </row>
    <row r="92" spans="2:3" ht="18.75" x14ac:dyDescent="0.3">
      <c r="B92" s="48"/>
      <c r="C92" s="48"/>
    </row>
    <row r="93" spans="2:3" ht="18.75" x14ac:dyDescent="0.3">
      <c r="B93" s="48"/>
      <c r="C93" s="48"/>
    </row>
    <row r="94" spans="2:3" ht="18.75" x14ac:dyDescent="0.3">
      <c r="B94" s="48"/>
      <c r="C94" s="48"/>
    </row>
    <row r="95" spans="2:3" ht="18.75" x14ac:dyDescent="0.3">
      <c r="B95" s="48"/>
      <c r="C95" s="48"/>
    </row>
    <row r="96" spans="2:3" ht="18.75" x14ac:dyDescent="0.3">
      <c r="B96" s="48"/>
      <c r="C96" s="48"/>
    </row>
    <row r="97" spans="2:3" ht="18.75" x14ac:dyDescent="0.3">
      <c r="B97" s="48"/>
      <c r="C97" s="48"/>
    </row>
    <row r="98" spans="2:3" ht="18.75" x14ac:dyDescent="0.3">
      <c r="B98" s="48"/>
      <c r="C98" s="48"/>
    </row>
    <row r="99" spans="2:3" ht="18.75" x14ac:dyDescent="0.3">
      <c r="B99" s="48"/>
      <c r="C99" s="48"/>
    </row>
    <row r="100" spans="2:3" ht="18.75" x14ac:dyDescent="0.3">
      <c r="B100" s="48"/>
      <c r="C100" s="48"/>
    </row>
    <row r="101" spans="2:3" ht="18.75" x14ac:dyDescent="0.3">
      <c r="B101" s="48"/>
      <c r="C101" s="48"/>
    </row>
    <row r="102" spans="2:3" ht="18.75" x14ac:dyDescent="0.3">
      <c r="B102" s="48"/>
      <c r="C102" s="48"/>
    </row>
    <row r="103" spans="2:3" ht="18.75" x14ac:dyDescent="0.3">
      <c r="B103" s="48"/>
      <c r="C103" s="48"/>
    </row>
    <row r="104" spans="2:3" ht="18.75" x14ac:dyDescent="0.3">
      <c r="B104" s="48"/>
      <c r="C104" s="48"/>
    </row>
    <row r="105" spans="2:3" ht="18.75" x14ac:dyDescent="0.3">
      <c r="B105" s="48"/>
      <c r="C105" s="48"/>
    </row>
    <row r="106" spans="2:3" ht="18.75" x14ac:dyDescent="0.3">
      <c r="B106" s="48"/>
      <c r="C106" s="48"/>
    </row>
    <row r="107" spans="2:3" ht="18.75" x14ac:dyDescent="0.3">
      <c r="B107" s="48"/>
      <c r="C107" s="48"/>
    </row>
    <row r="108" spans="2:3" ht="18.75" x14ac:dyDescent="0.3">
      <c r="B108" s="48"/>
      <c r="C108" s="48"/>
    </row>
    <row r="109" spans="2:3" ht="18.75" x14ac:dyDescent="0.3">
      <c r="B109" s="48"/>
      <c r="C109" s="48"/>
    </row>
    <row r="110" spans="2:3" ht="18.75" x14ac:dyDescent="0.3">
      <c r="B110" s="48"/>
      <c r="C110" s="48"/>
    </row>
    <row r="111" spans="2:3" ht="18.75" x14ac:dyDescent="0.3">
      <c r="B111" s="48"/>
      <c r="C111" s="48"/>
    </row>
    <row r="112" spans="2:3" ht="18.75" x14ac:dyDescent="0.3">
      <c r="B112" s="48"/>
      <c r="C112" s="48"/>
    </row>
    <row r="113" spans="2:3" ht="18.75" x14ac:dyDescent="0.3">
      <c r="B113" s="48"/>
      <c r="C113" s="48"/>
    </row>
    <row r="114" spans="2:3" ht="18.75" x14ac:dyDescent="0.3">
      <c r="B114" s="48"/>
      <c r="C114" s="48"/>
    </row>
    <row r="115" spans="2:3" ht="18.75" x14ac:dyDescent="0.3">
      <c r="B115" s="48"/>
      <c r="C115" s="48"/>
    </row>
    <row r="116" spans="2:3" ht="18.75" x14ac:dyDescent="0.3">
      <c r="B116" s="48"/>
      <c r="C116" s="48"/>
    </row>
    <row r="117" spans="2:3" ht="18.75" x14ac:dyDescent="0.3">
      <c r="B117" s="48"/>
      <c r="C117" s="48"/>
    </row>
    <row r="118" spans="2:3" ht="18.75" x14ac:dyDescent="0.3">
      <c r="B118" s="48"/>
      <c r="C118" s="48"/>
    </row>
    <row r="119" spans="2:3" ht="18.75" x14ac:dyDescent="0.3">
      <c r="B119" s="48"/>
      <c r="C119" s="48"/>
    </row>
    <row r="120" spans="2:3" ht="18.75" x14ac:dyDescent="0.3">
      <c r="B120" s="48"/>
      <c r="C120" s="48"/>
    </row>
    <row r="121" spans="2:3" ht="18.75" x14ac:dyDescent="0.3">
      <c r="B121" s="48"/>
      <c r="C121" s="48"/>
    </row>
    <row r="122" spans="2:3" ht="18.75" x14ac:dyDescent="0.3">
      <c r="B122" s="48"/>
      <c r="C122" s="48"/>
    </row>
    <row r="123" spans="2:3" ht="18.75" x14ac:dyDescent="0.3">
      <c r="B123" s="48"/>
      <c r="C123" s="48"/>
    </row>
    <row r="124" spans="2:3" ht="18.75" x14ac:dyDescent="0.3">
      <c r="B124" s="48"/>
      <c r="C124" s="48"/>
    </row>
    <row r="125" spans="2:3" ht="18.75" x14ac:dyDescent="0.3">
      <c r="B125" s="48"/>
      <c r="C125" s="48"/>
    </row>
    <row r="126" spans="2:3" ht="18.75" x14ac:dyDescent="0.3">
      <c r="B126" s="48"/>
      <c r="C126" s="48"/>
    </row>
    <row r="127" spans="2:3" ht="18.75" x14ac:dyDescent="0.3">
      <c r="B127" s="48"/>
      <c r="C127" s="48"/>
    </row>
    <row r="128" spans="2:3" ht="18.75" x14ac:dyDescent="0.3">
      <c r="B128" s="48"/>
      <c r="C128" s="48"/>
    </row>
    <row r="129" spans="2:3" ht="18.75" x14ac:dyDescent="0.3">
      <c r="B129" s="48"/>
      <c r="C129" s="48"/>
    </row>
    <row r="130" spans="2:3" ht="18.75" x14ac:dyDescent="0.3">
      <c r="B130" s="48"/>
      <c r="C130" s="48"/>
    </row>
    <row r="131" spans="2:3" ht="18.75" x14ac:dyDescent="0.3">
      <c r="B131" s="48"/>
      <c r="C131" s="48"/>
    </row>
    <row r="132" spans="2:3" ht="18.75" x14ac:dyDescent="0.3">
      <c r="B132" s="48"/>
      <c r="C132" s="48"/>
    </row>
    <row r="133" spans="2:3" ht="18.75" x14ac:dyDescent="0.3">
      <c r="B133" s="48"/>
      <c r="C133" s="48"/>
    </row>
    <row r="134" spans="2:3" ht="18.75" x14ac:dyDescent="0.3">
      <c r="B134" s="48"/>
      <c r="C134" s="48"/>
    </row>
    <row r="135" spans="2:3" ht="18.75" x14ac:dyDescent="0.3">
      <c r="B135" s="48"/>
      <c r="C135" s="48"/>
    </row>
    <row r="136" spans="2:3" ht="18.75" x14ac:dyDescent="0.3">
      <c r="B136" s="48"/>
      <c r="C136" s="48"/>
    </row>
    <row r="137" spans="2:3" ht="18.75" x14ac:dyDescent="0.3">
      <c r="B137" s="48"/>
      <c r="C137" s="48"/>
    </row>
    <row r="138" spans="2:3" ht="18.75" x14ac:dyDescent="0.3">
      <c r="B138" s="48"/>
      <c r="C138" s="48"/>
    </row>
    <row r="139" spans="2:3" ht="18.75" x14ac:dyDescent="0.3">
      <c r="B139" s="48"/>
      <c r="C139" s="48"/>
    </row>
    <row r="140" spans="2:3" ht="18.75" x14ac:dyDescent="0.3">
      <c r="B140" s="48"/>
      <c r="C140" s="48"/>
    </row>
    <row r="141" spans="2:3" ht="18.75" x14ac:dyDescent="0.3">
      <c r="B141" s="48"/>
      <c r="C141" s="48"/>
    </row>
    <row r="142" spans="2:3" ht="18.75" x14ac:dyDescent="0.3">
      <c r="B142" s="48"/>
      <c r="C142" s="48"/>
    </row>
    <row r="143" spans="2:3" ht="18.75" x14ac:dyDescent="0.3">
      <c r="B143" s="48"/>
      <c r="C143" s="48"/>
    </row>
    <row r="144" spans="2:3" ht="18.75" x14ac:dyDescent="0.3">
      <c r="B144" s="48"/>
      <c r="C144" s="48"/>
    </row>
    <row r="145" spans="2:3" ht="18.75" x14ac:dyDescent="0.3">
      <c r="B145" s="48"/>
      <c r="C145" s="48"/>
    </row>
    <row r="146" spans="2:3" ht="18.75" x14ac:dyDescent="0.3">
      <c r="B146" s="48"/>
      <c r="C146" s="48"/>
    </row>
    <row r="147" spans="2:3" ht="18.75" x14ac:dyDescent="0.3">
      <c r="B147" s="48"/>
      <c r="C147" s="48"/>
    </row>
    <row r="148" spans="2:3" ht="18.75" x14ac:dyDescent="0.3">
      <c r="B148" s="48"/>
      <c r="C148" s="48"/>
    </row>
    <row r="149" spans="2:3" ht="18.75" x14ac:dyDescent="0.3">
      <c r="B149" s="48"/>
      <c r="C149" s="48"/>
    </row>
    <row r="150" spans="2:3" ht="18.75" x14ac:dyDescent="0.3">
      <c r="B150" s="48"/>
      <c r="C150" s="48"/>
    </row>
    <row r="151" spans="2:3" ht="18.75" x14ac:dyDescent="0.3">
      <c r="B151" s="48"/>
      <c r="C151" s="48"/>
    </row>
    <row r="152" spans="2:3" ht="18.75" x14ac:dyDescent="0.3">
      <c r="B152" s="48"/>
      <c r="C152" s="48"/>
    </row>
    <row r="153" spans="2:3" ht="18.75" x14ac:dyDescent="0.3">
      <c r="B153" s="48"/>
      <c r="C153" s="48"/>
    </row>
    <row r="154" spans="2:3" ht="18.75" x14ac:dyDescent="0.3">
      <c r="B154" s="48"/>
      <c r="C154" s="48"/>
    </row>
    <row r="155" spans="2:3" ht="18.75" x14ac:dyDescent="0.3">
      <c r="B155" s="48"/>
      <c r="C155" s="48"/>
    </row>
    <row r="156" spans="2:3" ht="18.75" x14ac:dyDescent="0.3">
      <c r="B156" s="48"/>
      <c r="C156" s="48"/>
    </row>
    <row r="157" spans="2:3" ht="18.75" x14ac:dyDescent="0.3">
      <c r="B157" s="48"/>
      <c r="C157" s="48"/>
    </row>
    <row r="158" spans="2:3" ht="18.75" x14ac:dyDescent="0.3">
      <c r="B158" s="48"/>
      <c r="C158" s="48"/>
    </row>
    <row r="159" spans="2:3" ht="18.75" x14ac:dyDescent="0.3">
      <c r="B159" s="48"/>
      <c r="C159" s="48"/>
    </row>
    <row r="160" spans="2:3" ht="18.75" x14ac:dyDescent="0.3">
      <c r="B160" s="48"/>
      <c r="C160" s="48"/>
    </row>
    <row r="161" spans="2:3" ht="18.75" x14ac:dyDescent="0.3">
      <c r="B161" s="48"/>
      <c r="C161" s="48"/>
    </row>
    <row r="162" spans="2:3" ht="18.75" x14ac:dyDescent="0.3">
      <c r="B162" s="48"/>
      <c r="C162" s="48"/>
    </row>
    <row r="163" spans="2:3" ht="18.75" x14ac:dyDescent="0.3">
      <c r="B163" s="48"/>
      <c r="C163" s="48"/>
    </row>
    <row r="164" spans="2:3" ht="18.75" x14ac:dyDescent="0.3">
      <c r="B164" s="48"/>
      <c r="C164" s="48"/>
    </row>
    <row r="165" spans="2:3" ht="18.75" x14ac:dyDescent="0.3">
      <c r="B165" s="48"/>
      <c r="C165" s="48"/>
    </row>
    <row r="166" spans="2:3" ht="18.75" x14ac:dyDescent="0.3">
      <c r="B166" s="48"/>
      <c r="C166" s="48"/>
    </row>
    <row r="167" spans="2:3" ht="18.75" x14ac:dyDescent="0.3">
      <c r="B167" s="48"/>
      <c r="C167" s="48"/>
    </row>
    <row r="168" spans="2:3" ht="18.75" x14ac:dyDescent="0.3">
      <c r="B168" s="48"/>
      <c r="C168" s="48"/>
    </row>
    <row r="169" spans="2:3" ht="18.75" x14ac:dyDescent="0.3">
      <c r="B169" s="48"/>
      <c r="C169" s="48"/>
    </row>
    <row r="170" spans="2:3" ht="18.75" x14ac:dyDescent="0.3">
      <c r="B170" s="48"/>
      <c r="C170" s="48"/>
    </row>
    <row r="171" spans="2:3" ht="18.75" x14ac:dyDescent="0.3">
      <c r="B171" s="48"/>
      <c r="C171" s="48"/>
    </row>
    <row r="172" spans="2:3" ht="18.75" x14ac:dyDescent="0.3">
      <c r="B172" s="48"/>
      <c r="C172" s="48"/>
    </row>
    <row r="173" spans="2:3" ht="18.75" x14ac:dyDescent="0.3">
      <c r="B173" s="48"/>
      <c r="C173" s="48"/>
    </row>
    <row r="174" spans="2:3" ht="18.75" x14ac:dyDescent="0.3">
      <c r="B174" s="48"/>
      <c r="C174" s="48"/>
    </row>
    <row r="175" spans="2:3" ht="18.75" x14ac:dyDescent="0.3">
      <c r="B175" s="48"/>
      <c r="C175" s="48"/>
    </row>
    <row r="176" spans="2:3" ht="18.75" x14ac:dyDescent="0.3">
      <c r="B176" s="48"/>
      <c r="C176" s="48"/>
    </row>
    <row r="177" spans="2:3" ht="18.75" x14ac:dyDescent="0.3">
      <c r="B177" s="48"/>
      <c r="C177" s="48"/>
    </row>
    <row r="178" spans="2:3" ht="18.75" x14ac:dyDescent="0.3">
      <c r="B178" s="48"/>
      <c r="C178" s="48"/>
    </row>
    <row r="179" spans="2:3" ht="18.75" x14ac:dyDescent="0.3">
      <c r="B179" s="48"/>
      <c r="C179" s="48"/>
    </row>
    <row r="180" spans="2:3" ht="18.75" x14ac:dyDescent="0.3">
      <c r="B180" s="48"/>
      <c r="C180" s="48"/>
    </row>
    <row r="181" spans="2:3" ht="18.75" x14ac:dyDescent="0.3">
      <c r="B181" s="48"/>
      <c r="C181" s="48"/>
    </row>
    <row r="182" spans="2:3" ht="18.75" x14ac:dyDescent="0.3">
      <c r="B182" s="48"/>
      <c r="C182" s="48"/>
    </row>
    <row r="183" spans="2:3" ht="18.75" x14ac:dyDescent="0.3">
      <c r="B183" s="48"/>
      <c r="C183" s="48"/>
    </row>
    <row r="184" spans="2:3" ht="18.75" x14ac:dyDescent="0.3">
      <c r="B184" s="48"/>
      <c r="C184" s="48"/>
    </row>
    <row r="185" spans="2:3" ht="18.75" x14ac:dyDescent="0.3">
      <c r="B185" s="48"/>
      <c r="C185" s="48"/>
    </row>
    <row r="186" spans="2:3" ht="18.75" x14ac:dyDescent="0.3">
      <c r="B186" s="48"/>
      <c r="C186" s="48"/>
    </row>
    <row r="187" spans="2:3" ht="18.75" x14ac:dyDescent="0.3">
      <c r="B187" s="48"/>
      <c r="C187" s="48"/>
    </row>
    <row r="188" spans="2:3" ht="18.75" x14ac:dyDescent="0.3">
      <c r="B188" s="48"/>
      <c r="C188" s="48"/>
    </row>
    <row r="189" spans="2:3" ht="18.75" x14ac:dyDescent="0.3">
      <c r="B189" s="48"/>
      <c r="C189" s="48"/>
    </row>
    <row r="190" spans="2:3" ht="18.75" x14ac:dyDescent="0.3">
      <c r="B190" s="48"/>
      <c r="C190" s="48"/>
    </row>
    <row r="191" spans="2:3" ht="18.75" x14ac:dyDescent="0.3">
      <c r="B191" s="48"/>
      <c r="C191" s="48"/>
    </row>
    <row r="192" spans="2:3" ht="18.75" x14ac:dyDescent="0.3">
      <c r="B192" s="48"/>
      <c r="C192" s="48"/>
    </row>
    <row r="193" spans="2:3" ht="18.75" x14ac:dyDescent="0.3">
      <c r="B193" s="48"/>
      <c r="C193" s="48"/>
    </row>
    <row r="194" spans="2:3" ht="18.75" x14ac:dyDescent="0.3">
      <c r="B194" s="48"/>
      <c r="C194" s="48"/>
    </row>
    <row r="195" spans="2:3" ht="18.75" x14ac:dyDescent="0.3">
      <c r="B195" s="48"/>
      <c r="C195" s="48"/>
    </row>
    <row r="196" spans="2:3" ht="18.75" x14ac:dyDescent="0.3">
      <c r="B196" s="48"/>
      <c r="C196" s="48"/>
    </row>
    <row r="197" spans="2:3" ht="18.75" x14ac:dyDescent="0.3">
      <c r="B197" s="48"/>
      <c r="C197" s="48"/>
    </row>
    <row r="198" spans="2:3" ht="18.75" x14ac:dyDescent="0.3">
      <c r="B198" s="48"/>
      <c r="C198" s="48"/>
    </row>
    <row r="199" spans="2:3" ht="18.75" x14ac:dyDescent="0.3">
      <c r="B199" s="48"/>
      <c r="C199" s="48"/>
    </row>
    <row r="200" spans="2:3" ht="18.75" x14ac:dyDescent="0.3">
      <c r="B200" s="48"/>
      <c r="C200" s="48"/>
    </row>
    <row r="201" spans="2:3" ht="18.75" x14ac:dyDescent="0.3">
      <c r="B201" s="48"/>
      <c r="C201" s="48"/>
    </row>
    <row r="202" spans="2:3" ht="18.75" x14ac:dyDescent="0.3">
      <c r="B202" s="48"/>
      <c r="C202" s="48"/>
    </row>
    <row r="203" spans="2:3" ht="18.75" x14ac:dyDescent="0.3">
      <c r="B203" s="48"/>
      <c r="C203" s="48"/>
    </row>
    <row r="204" spans="2:3" ht="18.75" x14ac:dyDescent="0.3">
      <c r="B204" s="48"/>
      <c r="C204" s="48"/>
    </row>
    <row r="205" spans="2:3" ht="18.75" x14ac:dyDescent="0.3">
      <c r="B205" s="48"/>
      <c r="C205" s="48"/>
    </row>
    <row r="206" spans="2:3" ht="18.75" x14ac:dyDescent="0.3">
      <c r="B206" s="48"/>
      <c r="C206" s="48"/>
    </row>
    <row r="207" spans="2:3" ht="18.75" x14ac:dyDescent="0.3">
      <c r="B207" s="48"/>
      <c r="C207" s="48"/>
    </row>
    <row r="208" spans="2:3" ht="18.75" x14ac:dyDescent="0.3">
      <c r="B208" s="48"/>
      <c r="C208" s="48"/>
    </row>
    <row r="209" spans="2:3" ht="18.75" x14ac:dyDescent="0.3">
      <c r="B209" s="48"/>
      <c r="C209" s="48"/>
    </row>
    <row r="210" spans="2:3" ht="18.75" x14ac:dyDescent="0.3">
      <c r="B210" s="48"/>
      <c r="C210" s="48"/>
    </row>
    <row r="211" spans="2:3" ht="18.75" x14ac:dyDescent="0.3">
      <c r="B211" s="48"/>
      <c r="C211" s="48"/>
    </row>
    <row r="212" spans="2:3" ht="18.75" x14ac:dyDescent="0.3">
      <c r="B212" s="48"/>
      <c r="C212" s="48"/>
    </row>
    <row r="213" spans="2:3" ht="18.75" x14ac:dyDescent="0.3">
      <c r="B213" s="48"/>
      <c r="C213" s="48"/>
    </row>
    <row r="214" spans="2:3" ht="18.75" x14ac:dyDescent="0.3">
      <c r="B214" s="48"/>
      <c r="C214" s="48"/>
    </row>
    <row r="215" spans="2:3" ht="18.75" x14ac:dyDescent="0.3">
      <c r="B215" s="48"/>
      <c r="C215" s="48"/>
    </row>
    <row r="216" spans="2:3" ht="18.75" x14ac:dyDescent="0.3">
      <c r="B216" s="48"/>
      <c r="C216" s="48"/>
    </row>
    <row r="217" spans="2:3" ht="18.75" x14ac:dyDescent="0.3">
      <c r="B217" s="48"/>
      <c r="C217" s="48"/>
    </row>
    <row r="218" spans="2:3" ht="18.75" x14ac:dyDescent="0.3">
      <c r="B218" s="48"/>
      <c r="C218" s="48"/>
    </row>
    <row r="219" spans="2:3" ht="18.75" x14ac:dyDescent="0.3">
      <c r="B219" s="48"/>
      <c r="C219" s="48"/>
    </row>
    <row r="220" spans="2:3" ht="18.75" x14ac:dyDescent="0.3">
      <c r="B220" s="48"/>
      <c r="C220" s="48"/>
    </row>
    <row r="221" spans="2:3" ht="18.75" x14ac:dyDescent="0.3">
      <c r="B221" s="48"/>
      <c r="C221" s="48"/>
    </row>
    <row r="222" spans="2:3" ht="18.75" x14ac:dyDescent="0.3">
      <c r="B222" s="48"/>
      <c r="C222" s="48"/>
    </row>
    <row r="223" spans="2:3" ht="18.75" x14ac:dyDescent="0.3">
      <c r="B223" s="48"/>
      <c r="C223" s="48"/>
    </row>
    <row r="224" spans="2:3" ht="18.75" x14ac:dyDescent="0.3">
      <c r="B224" s="48"/>
      <c r="C224" s="48"/>
    </row>
    <row r="225" spans="2:3" ht="18.75" x14ac:dyDescent="0.3">
      <c r="B225" s="48"/>
      <c r="C225" s="48"/>
    </row>
    <row r="226" spans="2:3" ht="18.75" x14ac:dyDescent="0.3">
      <c r="B226" s="48"/>
      <c r="C226" s="48"/>
    </row>
    <row r="227" spans="2:3" ht="18.75" x14ac:dyDescent="0.3">
      <c r="B227" s="48"/>
      <c r="C227" s="48"/>
    </row>
    <row r="228" spans="2:3" ht="18.75" x14ac:dyDescent="0.3">
      <c r="B228" s="48"/>
      <c r="C228" s="48"/>
    </row>
    <row r="229" spans="2:3" ht="18.75" x14ac:dyDescent="0.3">
      <c r="B229" s="48"/>
      <c r="C229" s="48"/>
    </row>
    <row r="230" spans="2:3" ht="18.75" x14ac:dyDescent="0.3">
      <c r="B230" s="48"/>
      <c r="C230" s="48"/>
    </row>
    <row r="231" spans="2:3" ht="18.75" x14ac:dyDescent="0.3">
      <c r="B231" s="48"/>
      <c r="C231" s="48"/>
    </row>
    <row r="232" spans="2:3" ht="18.75" x14ac:dyDescent="0.3">
      <c r="B232" s="48"/>
      <c r="C232" s="48"/>
    </row>
    <row r="233" spans="2:3" ht="18.75" x14ac:dyDescent="0.3">
      <c r="B233" s="48"/>
      <c r="C233" s="48"/>
    </row>
    <row r="234" spans="2:3" ht="18.75" x14ac:dyDescent="0.3">
      <c r="B234" s="48"/>
      <c r="C234" s="48"/>
    </row>
    <row r="235" spans="2:3" ht="18.75" x14ac:dyDescent="0.3">
      <c r="B235" s="48"/>
      <c r="C235" s="48"/>
    </row>
    <row r="236" spans="2:3" ht="18.75" x14ac:dyDescent="0.3">
      <c r="B236" s="48"/>
      <c r="C236" s="48"/>
    </row>
    <row r="237" spans="2:3" ht="18.75" x14ac:dyDescent="0.3">
      <c r="B237" s="48"/>
      <c r="C237" s="48"/>
    </row>
    <row r="238" spans="2:3" ht="18.75" x14ac:dyDescent="0.3">
      <c r="B238" s="48"/>
      <c r="C238" s="48"/>
    </row>
    <row r="239" spans="2:3" ht="18.75" x14ac:dyDescent="0.3">
      <c r="B239" s="48"/>
      <c r="C239" s="48"/>
    </row>
    <row r="240" spans="2:3" ht="18.75" x14ac:dyDescent="0.3">
      <c r="B240" s="48"/>
      <c r="C240" s="48"/>
    </row>
    <row r="241" spans="2:3" ht="18.75" x14ac:dyDescent="0.3">
      <c r="B241" s="48"/>
      <c r="C241" s="48"/>
    </row>
    <row r="242" spans="2:3" ht="18.75" x14ac:dyDescent="0.3">
      <c r="B242" s="48"/>
      <c r="C242" s="48"/>
    </row>
    <row r="243" spans="2:3" ht="18.75" x14ac:dyDescent="0.3">
      <c r="B243" s="48"/>
      <c r="C243" s="48"/>
    </row>
    <row r="244" spans="2:3" ht="18.75" x14ac:dyDescent="0.3">
      <c r="B244" s="48"/>
      <c r="C244" s="48"/>
    </row>
    <row r="245" spans="2:3" ht="18.75" x14ac:dyDescent="0.3">
      <c r="B245" s="48"/>
      <c r="C245" s="48"/>
    </row>
    <row r="246" spans="2:3" ht="18.75" x14ac:dyDescent="0.3">
      <c r="B246" s="48"/>
      <c r="C246" s="48"/>
    </row>
    <row r="247" spans="2:3" ht="18.75" x14ac:dyDescent="0.3">
      <c r="B247" s="48"/>
      <c r="C247" s="48"/>
    </row>
    <row r="248" spans="2:3" ht="18.75" x14ac:dyDescent="0.3">
      <c r="B248" s="48"/>
      <c r="C248" s="48"/>
    </row>
    <row r="249" spans="2:3" ht="18.75" x14ac:dyDescent="0.3">
      <c r="B249" s="48"/>
      <c r="C249" s="48"/>
    </row>
    <row r="250" spans="2:3" ht="18.75" x14ac:dyDescent="0.3">
      <c r="B250" s="48"/>
      <c r="C250" s="48"/>
    </row>
    <row r="251" spans="2:3" ht="18.75" x14ac:dyDescent="0.3">
      <c r="B251" s="48"/>
      <c r="C251" s="48"/>
    </row>
    <row r="252" spans="2:3" ht="18.75" x14ac:dyDescent="0.3">
      <c r="B252" s="48"/>
      <c r="C252" s="48"/>
    </row>
    <row r="253" spans="2:3" ht="18.75" x14ac:dyDescent="0.3">
      <c r="B253" s="48"/>
      <c r="C253" s="48"/>
    </row>
    <row r="254" spans="2:3" ht="18.75" x14ac:dyDescent="0.3">
      <c r="B254" s="48"/>
      <c r="C254" s="48"/>
    </row>
    <row r="255" spans="2:3" ht="18.75" x14ac:dyDescent="0.3">
      <c r="B255" s="48"/>
      <c r="C255" s="48"/>
    </row>
    <row r="256" spans="2:3" ht="18.75" x14ac:dyDescent="0.3">
      <c r="B256" s="48"/>
      <c r="C256" s="48"/>
    </row>
    <row r="257" spans="2:3" ht="18.75" x14ac:dyDescent="0.3">
      <c r="B257" s="48"/>
      <c r="C257" s="48"/>
    </row>
    <row r="258" spans="2:3" ht="18.75" x14ac:dyDescent="0.3">
      <c r="B258" s="48"/>
      <c r="C258" s="48"/>
    </row>
    <row r="259" spans="2:3" ht="18.75" x14ac:dyDescent="0.3">
      <c r="B259" s="48"/>
      <c r="C259" s="48"/>
    </row>
    <row r="260" spans="2:3" ht="18.75" x14ac:dyDescent="0.3">
      <c r="B260" s="48"/>
      <c r="C260" s="48"/>
    </row>
    <row r="261" spans="2:3" ht="18.75" x14ac:dyDescent="0.3">
      <c r="B261" s="48"/>
      <c r="C261" s="48"/>
    </row>
    <row r="262" spans="2:3" ht="18.75" x14ac:dyDescent="0.3">
      <c r="B262" s="48"/>
      <c r="C262" s="48"/>
    </row>
    <row r="263" spans="2:3" ht="18.75" x14ac:dyDescent="0.3">
      <c r="B263" s="48"/>
      <c r="C263" s="48"/>
    </row>
    <row r="264" spans="2:3" ht="18.75" x14ac:dyDescent="0.3">
      <c r="B264" s="48"/>
      <c r="C264" s="48"/>
    </row>
    <row r="265" spans="2:3" ht="18.75" x14ac:dyDescent="0.3">
      <c r="B265" s="48"/>
      <c r="C265" s="48"/>
    </row>
    <row r="266" spans="2:3" ht="18.75" x14ac:dyDescent="0.3">
      <c r="B266" s="48"/>
      <c r="C266" s="48"/>
    </row>
    <row r="267" spans="2:3" ht="18.75" x14ac:dyDescent="0.3">
      <c r="B267" s="48"/>
      <c r="C267" s="48"/>
    </row>
    <row r="268" spans="2:3" ht="18.75" x14ac:dyDescent="0.3">
      <c r="B268" s="48"/>
      <c r="C268" s="48"/>
    </row>
    <row r="269" spans="2:3" ht="18.75" x14ac:dyDescent="0.3">
      <c r="B269" s="48"/>
      <c r="C269" s="48"/>
    </row>
    <row r="270" spans="2:3" ht="18.75" x14ac:dyDescent="0.3">
      <c r="B270" s="48"/>
      <c r="C270" s="48"/>
    </row>
    <row r="271" spans="2:3" ht="18.75" x14ac:dyDescent="0.3">
      <c r="B271" s="48"/>
      <c r="C271" s="48"/>
    </row>
    <row r="272" spans="2:3" ht="18.75" x14ac:dyDescent="0.3">
      <c r="B272" s="48"/>
      <c r="C272" s="48"/>
    </row>
    <row r="273" spans="2:3" ht="18.75" x14ac:dyDescent="0.3">
      <c r="B273" s="48"/>
      <c r="C273" s="48"/>
    </row>
    <row r="274" spans="2:3" ht="18.75" x14ac:dyDescent="0.3">
      <c r="B274" s="48"/>
      <c r="C274" s="48"/>
    </row>
    <row r="275" spans="2:3" ht="18.75" x14ac:dyDescent="0.3">
      <c r="B275" s="48"/>
      <c r="C275" s="48"/>
    </row>
    <row r="276" spans="2:3" ht="18.75" x14ac:dyDescent="0.3">
      <c r="B276" s="48"/>
      <c r="C276" s="48"/>
    </row>
    <row r="277" spans="2:3" ht="18.75" x14ac:dyDescent="0.3">
      <c r="B277" s="48"/>
      <c r="C277" s="48"/>
    </row>
    <row r="278" spans="2:3" ht="18.75" x14ac:dyDescent="0.3">
      <c r="B278" s="48"/>
      <c r="C278" s="48"/>
    </row>
    <row r="279" spans="2:3" ht="18.75" x14ac:dyDescent="0.3">
      <c r="B279" s="48"/>
      <c r="C279" s="48"/>
    </row>
    <row r="280" spans="2:3" ht="18.75" x14ac:dyDescent="0.3">
      <c r="B280" s="48"/>
      <c r="C280" s="48"/>
    </row>
    <row r="281" spans="2:3" ht="18.75" x14ac:dyDescent="0.3">
      <c r="B281" s="48"/>
      <c r="C281" s="48"/>
    </row>
    <row r="282" spans="2:3" ht="18.75" x14ac:dyDescent="0.3">
      <c r="B282" s="48"/>
      <c r="C282" s="48"/>
    </row>
    <row r="283" spans="2:3" ht="18.75" x14ac:dyDescent="0.3">
      <c r="B283" s="48"/>
      <c r="C283" s="48"/>
    </row>
    <row r="284" spans="2:3" ht="18.75" x14ac:dyDescent="0.3">
      <c r="B284" s="48"/>
      <c r="C284" s="48"/>
    </row>
    <row r="285" spans="2:3" ht="18.75" x14ac:dyDescent="0.3">
      <c r="B285" s="48"/>
      <c r="C285" s="48"/>
    </row>
    <row r="286" spans="2:3" ht="18.75" x14ac:dyDescent="0.3">
      <c r="B286" s="48"/>
      <c r="C286" s="48"/>
    </row>
    <row r="287" spans="2:3" ht="18.75" x14ac:dyDescent="0.3">
      <c r="B287" s="48"/>
      <c r="C287" s="48"/>
    </row>
    <row r="288" spans="2:3" ht="18.75" x14ac:dyDescent="0.3">
      <c r="B288" s="48"/>
      <c r="C288" s="48"/>
    </row>
    <row r="289" spans="2:3" ht="18.75" x14ac:dyDescent="0.3">
      <c r="B289" s="48"/>
      <c r="C289" s="48"/>
    </row>
    <row r="290" spans="2:3" ht="18.75" x14ac:dyDescent="0.3">
      <c r="B290" s="48"/>
      <c r="C290" s="48"/>
    </row>
    <row r="291" spans="2:3" ht="18.75" x14ac:dyDescent="0.3">
      <c r="B291" s="48"/>
      <c r="C291" s="48"/>
    </row>
    <row r="292" spans="2:3" ht="18.75" x14ac:dyDescent="0.3">
      <c r="B292" s="48"/>
      <c r="C292" s="48"/>
    </row>
  </sheetData>
  <mergeCells count="6">
    <mergeCell ref="A41:E41"/>
    <mergeCell ref="A6:E6"/>
    <mergeCell ref="A2:E2"/>
    <mergeCell ref="A3:E3"/>
    <mergeCell ref="A61:B61"/>
    <mergeCell ref="D61:E61"/>
  </mergeCells>
  <pageMargins left="0.7" right="0.7" top="0.75" bottom="0.75" header="0.3" footer="0.3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2023-07-12T06:53:05Z</dcterms:modified>
</cp:coreProperties>
</file>